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\\win-fgljca7leu0\Sezione acqua Suolo rifiuti\RAPPORTO ACQUE 2024\Relazione\Allegati\"/>
    </mc:Choice>
  </mc:AlternateContent>
  <xr:revisionPtr revIDLastSave="0" documentId="13_ncr:1_{94DA2754-5BA0-495A-A2C8-832353F3C20C}" xr6:coauthVersionLast="47" xr6:coauthVersionMax="47" xr10:uidLastSave="{00000000-0000-0000-0000-000000000000}"/>
  <bookViews>
    <workbookView xWindow="-28920" yWindow="-105" windowWidth="29040" windowHeight="15720" activeTab="6" xr2:uid="{DAA3A237-94E3-4A57-A20F-29A47B452C53}"/>
  </bookViews>
  <sheets>
    <sheet name="STAR_ICMi" sheetId="19" r:id="rId1"/>
    <sheet name="ICMi" sheetId="22" r:id="rId2"/>
    <sheet name="LIMeco" sheetId="21" r:id="rId3"/>
    <sheet name="%CAMPIONI_LIMeco" sheetId="9" r:id="rId4"/>
    <sheet name="TAB_1B" sheetId="8" r:id="rId5"/>
    <sheet name="STATO ECOLOGICO" sheetId="1" r:id="rId6"/>
    <sheet name="STATO AMBIENTALE" sheetId="12" r:id="rId7"/>
  </sheets>
  <externalReferences>
    <externalReference r:id="rId8"/>
  </externalReferences>
  <definedNames>
    <definedName name="_xlnm._FilterDatabase" localSheetId="1" hidden="1">ICMi!$B$12:$P$193</definedName>
    <definedName name="_xlnm._FilterDatabase" localSheetId="2" hidden="1">LIMeco!$B$7:$P$188</definedName>
    <definedName name="_xlnm._FilterDatabase" localSheetId="0" hidden="1">STAR_ICMi!$B$7:$P$188</definedName>
    <definedName name="_xlnm._FilterDatabase" localSheetId="6" hidden="1">'STATO AMBIENTALE'!$B$9:$K$111</definedName>
    <definedName name="_xlnm._FilterDatabase" localSheetId="5" hidden="1">'STATO ECOLOGICO'!$A$7:$CY$109</definedName>
    <definedName name="_xlnm._FilterDatabase" localSheetId="4" hidden="1">TAB_1B!$B$7:$L$34</definedName>
    <definedName name="_xlnm.Extract" localSheetId="0">STAR_ICMi!#REF!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4" i="19" l="1"/>
  <c r="N98" i="22" l="1"/>
  <c r="N97" i="22"/>
  <c r="N93" i="22"/>
  <c r="O175" i="22"/>
  <c r="O96" i="22"/>
  <c r="O88" i="22"/>
  <c r="N77" i="22"/>
  <c r="N76" i="22"/>
  <c r="N71" i="22"/>
  <c r="N72" i="22"/>
  <c r="N73" i="22"/>
  <c r="N74" i="22"/>
  <c r="N70" i="22"/>
  <c r="N68" i="22"/>
  <c r="N67" i="22"/>
  <c r="N66" i="22"/>
  <c r="N22" i="22"/>
  <c r="N21" i="22"/>
  <c r="O170" i="19"/>
  <c r="O91" i="19"/>
  <c r="N93" i="19"/>
  <c r="N92" i="19"/>
  <c r="N88" i="19"/>
  <c r="O83" i="19"/>
  <c r="N72" i="19"/>
  <c r="N71" i="19"/>
  <c r="N69" i="19"/>
  <c r="N68" i="19"/>
  <c r="N67" i="19"/>
  <c r="N66" i="19"/>
  <c r="N65" i="19"/>
  <c r="N63" i="19"/>
  <c r="N62" i="19"/>
  <c r="N61" i="19"/>
  <c r="N17" i="19"/>
  <c r="N16" i="19"/>
  <c r="F32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8" i="9"/>
  <c r="D53" i="9"/>
  <c r="E53" i="9"/>
  <c r="O83" i="21"/>
  <c r="N170" i="21"/>
  <c r="N91" i="21"/>
  <c r="N84" i="21"/>
  <c r="N11" i="21"/>
  <c r="O19" i="22"/>
  <c r="O154" i="22"/>
  <c r="F53" i="9" l="1"/>
  <c r="O179" i="22"/>
  <c r="O176" i="22"/>
  <c r="O174" i="22"/>
  <c r="O173" i="22"/>
  <c r="O159" i="22"/>
  <c r="O155" i="22"/>
  <c r="M147" i="22"/>
  <c r="M146" i="22"/>
  <c r="O144" i="22"/>
  <c r="O143" i="22"/>
  <c r="O142" i="22"/>
  <c r="O141" i="22"/>
  <c r="O138" i="22"/>
  <c r="M135" i="22"/>
  <c r="O133" i="22"/>
  <c r="O131" i="22"/>
  <c r="O130" i="22"/>
  <c r="O127" i="22"/>
  <c r="O126" i="22"/>
  <c r="O125" i="22"/>
  <c r="O115" i="22"/>
  <c r="O114" i="22"/>
  <c r="M113" i="22"/>
  <c r="O111" i="22"/>
  <c r="O110" i="22"/>
  <c r="M105" i="22"/>
  <c r="M104" i="22"/>
  <c r="M102" i="22"/>
  <c r="M98" i="22"/>
  <c r="M97" i="22"/>
  <c r="M93" i="22"/>
  <c r="O92" i="22"/>
  <c r="M91" i="22"/>
  <c r="M77" i="22"/>
  <c r="M76" i="22"/>
  <c r="M74" i="22"/>
  <c r="M73" i="22"/>
  <c r="M72" i="22"/>
  <c r="M71" i="22"/>
  <c r="M70" i="22"/>
  <c r="M68" i="22"/>
  <c r="M67" i="22"/>
  <c r="M66" i="22"/>
  <c r="O60" i="22"/>
  <c r="O48" i="22"/>
  <c r="O43" i="22"/>
  <c r="O42" i="22"/>
  <c r="M38" i="22"/>
  <c r="M35" i="22"/>
  <c r="M34" i="22"/>
  <c r="M33" i="22"/>
  <c r="M32" i="22"/>
  <c r="O23" i="22"/>
  <c r="M22" i="22"/>
  <c r="M21" i="22"/>
  <c r="O20" i="22"/>
  <c r="O18" i="22"/>
  <c r="M17" i="22"/>
  <c r="M16" i="22"/>
  <c r="O182" i="21"/>
  <c r="O181" i="21"/>
  <c r="O179" i="21"/>
  <c r="O178" i="21"/>
  <c r="O176" i="21"/>
  <c r="O174" i="21"/>
  <c r="O171" i="21"/>
  <c r="M170" i="21"/>
  <c r="O169" i="21"/>
  <c r="O168" i="21"/>
  <c r="O166" i="21"/>
  <c r="O157" i="21"/>
  <c r="O154" i="21"/>
  <c r="O150" i="21"/>
  <c r="N149" i="21"/>
  <c r="M149" i="21"/>
  <c r="O149" i="21" s="1"/>
  <c r="N142" i="21"/>
  <c r="M142" i="21"/>
  <c r="O139" i="21"/>
  <c r="O138" i="21"/>
  <c r="O137" i="21"/>
  <c r="O136" i="21"/>
  <c r="O133" i="21"/>
  <c r="O128" i="21"/>
  <c r="O127" i="21"/>
  <c r="O126" i="21"/>
  <c r="O125" i="21"/>
  <c r="M124" i="21"/>
  <c r="O121" i="21"/>
  <c r="O120" i="21"/>
  <c r="O110" i="21"/>
  <c r="O109" i="21"/>
  <c r="O106" i="21"/>
  <c r="O105" i="21"/>
  <c r="N100" i="21"/>
  <c r="M100" i="21"/>
  <c r="N97" i="21"/>
  <c r="M97" i="21"/>
  <c r="M96" i="21"/>
  <c r="N93" i="21"/>
  <c r="M93" i="21"/>
  <c r="N92" i="21"/>
  <c r="M92" i="21"/>
  <c r="M91" i="21"/>
  <c r="N88" i="21"/>
  <c r="M88" i="21"/>
  <c r="O87" i="21"/>
  <c r="M86" i="21"/>
  <c r="M84" i="21"/>
  <c r="O82" i="21"/>
  <c r="O81" i="21"/>
  <c r="O80" i="21"/>
  <c r="O78" i="21"/>
  <c r="N72" i="21"/>
  <c r="M72" i="21"/>
  <c r="N71" i="21"/>
  <c r="M71" i="21"/>
  <c r="N68" i="21"/>
  <c r="M68" i="21"/>
  <c r="N67" i="21"/>
  <c r="M67" i="21"/>
  <c r="N66" i="21"/>
  <c r="M66" i="21"/>
  <c r="N65" i="21"/>
  <c r="M65" i="21"/>
  <c r="N64" i="21"/>
  <c r="M64" i="21"/>
  <c r="N63" i="21"/>
  <c r="M63" i="21"/>
  <c r="N62" i="21"/>
  <c r="M62" i="21"/>
  <c r="N61" i="21"/>
  <c r="M61" i="21"/>
  <c r="O60" i="21"/>
  <c r="O58" i="21"/>
  <c r="O56" i="21"/>
  <c r="O55" i="21"/>
  <c r="O54" i="21"/>
  <c r="O47" i="21"/>
  <c r="O46" i="21"/>
  <c r="O43" i="21"/>
  <c r="N39" i="21"/>
  <c r="M39" i="21"/>
  <c r="O38" i="21"/>
  <c r="O37" i="21"/>
  <c r="N33" i="21"/>
  <c r="M33" i="21"/>
  <c r="N30" i="21"/>
  <c r="M30" i="21"/>
  <c r="N29" i="21"/>
  <c r="M29" i="21"/>
  <c r="N28" i="21"/>
  <c r="M28" i="21"/>
  <c r="N27" i="21"/>
  <c r="M27" i="21"/>
  <c r="O26" i="21"/>
  <c r="M22" i="21"/>
  <c r="O18" i="21"/>
  <c r="N17" i="21"/>
  <c r="M17" i="21"/>
  <c r="N16" i="21"/>
  <c r="M16" i="21"/>
  <c r="O15" i="21"/>
  <c r="N14" i="21"/>
  <c r="M14" i="21"/>
  <c r="O13" i="21"/>
  <c r="N12" i="21"/>
  <c r="M12" i="21"/>
  <c r="M11" i="21"/>
  <c r="O52" i="19"/>
  <c r="O50" i="19"/>
  <c r="O166" i="19"/>
  <c r="O149" i="19"/>
  <c r="O179" i="19"/>
  <c r="O178" i="19"/>
  <c r="O157" i="19"/>
  <c r="O144" i="19"/>
  <c r="O49" i="19"/>
  <c r="O41" i="19"/>
  <c r="O10" i="19"/>
  <c r="O8" i="19"/>
  <c r="O14" i="19"/>
  <c r="N142" i="19"/>
  <c r="N141" i="19"/>
  <c r="N33" i="19"/>
  <c r="N12" i="19"/>
  <c r="N11" i="19"/>
  <c r="O14" i="2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Silvia Piovano</author>
  </authors>
  <commentList>
    <comment ref="H18" authorId="0" shapeId="0" xr:uid="{C021A990-FFAF-443A-97EB-134AB21E4F6D}">
      <text>
        <r>
          <rPr>
            <b/>
            <sz val="9"/>
            <color indexed="81"/>
            <rFont val="Tahoma"/>
            <family val="2"/>
          </rPr>
          <t>Silvia Piovano:</t>
        </r>
        <r>
          <rPr>
            <sz val="9"/>
            <color indexed="81"/>
            <rFont val="Tahoma"/>
            <family val="2"/>
          </rPr>
          <t xml:space="preserve">
La classe deriva solo da Vesey. Monte Issogne sempre in secca
</t>
        </r>
      </text>
    </comment>
  </commentList>
</comments>
</file>

<file path=xl/sharedStrings.xml><?xml version="1.0" encoding="utf-8"?>
<sst xmlns="http://schemas.openxmlformats.org/spreadsheetml/2006/main" count="5487" uniqueCount="635">
  <si>
    <t>TRS010 Foce</t>
  </si>
  <si>
    <t>1040391wva</t>
  </si>
  <si>
    <t>TOURISSON</t>
  </si>
  <si>
    <t>GST010 Foce</t>
  </si>
  <si>
    <t>0050151wva</t>
  </si>
  <si>
    <t>GIASSET</t>
  </si>
  <si>
    <t>FTN010 Foce</t>
  </si>
  <si>
    <t>0050011wva</t>
  </si>
  <si>
    <t>FONTANEY</t>
  </si>
  <si>
    <t>Elevato</t>
  </si>
  <si>
    <t>WLK010 Rickurt</t>
  </si>
  <si>
    <t>1040051va</t>
  </si>
  <si>
    <t>WALKCHUNBACH</t>
  </si>
  <si>
    <t>VSS010 Foce</t>
  </si>
  <si>
    <t>0760050261va</t>
  </si>
  <si>
    <t>VESSONAZ</t>
  </si>
  <si>
    <t>0651wva</t>
  </si>
  <si>
    <t>VERTOSAN</t>
  </si>
  <si>
    <t>Cattivo</t>
  </si>
  <si>
    <t>NON ELEVATO</t>
  </si>
  <si>
    <t>NON CAMBIA IL RISULTATO DELL'IDRAIM</t>
  </si>
  <si>
    <t>NC</t>
  </si>
  <si>
    <t>DEFINITIVA</t>
  </si>
  <si>
    <t>VRR015 Ordines</t>
  </si>
  <si>
    <t>0702wva</t>
  </si>
  <si>
    <t>DE VERROGNE</t>
  </si>
  <si>
    <t>3.1; 3.5</t>
  </si>
  <si>
    <t>VRR010 Verne</t>
  </si>
  <si>
    <t>0701wva</t>
  </si>
  <si>
    <t>VLN020 Pre' de St-Ours</t>
  </si>
  <si>
    <t>0430092va</t>
  </si>
  <si>
    <t>DE VALNONTEY</t>
  </si>
  <si>
    <t>VLN010 Monte campeggio</t>
  </si>
  <si>
    <t>0430091va</t>
  </si>
  <si>
    <t>VLL010 Lillaz</t>
  </si>
  <si>
    <t>0430080101va</t>
  </si>
  <si>
    <t>VALEILLE</t>
  </si>
  <si>
    <t>Buono e oltre</t>
  </si>
  <si>
    <t>TSP020 Foce</t>
  </si>
  <si>
    <t>0570092va</t>
  </si>
  <si>
    <t>DE TSAPY</t>
  </si>
  <si>
    <t>TSP010 Raffort</t>
  </si>
  <si>
    <t>0570091va</t>
  </si>
  <si>
    <t>Buono</t>
  </si>
  <si>
    <t>TSG010 Foce</t>
  </si>
  <si>
    <t>0850042va</t>
  </si>
  <si>
    <t>DE TSIGNANAZ</t>
  </si>
  <si>
    <t>TSG005 Monte diga</t>
  </si>
  <si>
    <t>0850041va</t>
  </si>
  <si>
    <t>SVY010 Crin</t>
  </si>
  <si>
    <t>0280061va</t>
  </si>
  <si>
    <t>SAVONEY</t>
  </si>
  <si>
    <t>SVR070 Foce</t>
  </si>
  <si>
    <t>0447wva</t>
  </si>
  <si>
    <t>SAVARA</t>
  </si>
  <si>
    <t>PARZIALE 
sito rif.</t>
  </si>
  <si>
    <t>SVR060 Les Ecureuils</t>
  </si>
  <si>
    <t>0445wva</t>
  </si>
  <si>
    <t>SVR040 Rovenaud</t>
  </si>
  <si>
    <t>0443wva</t>
  </si>
  <si>
    <t>SVR020 Eaux Rousses</t>
  </si>
  <si>
    <t>0442va</t>
  </si>
  <si>
    <t>SVR010 Pont</t>
  </si>
  <si>
    <t>0441va</t>
  </si>
  <si>
    <t>SVN020 Foce</t>
  </si>
  <si>
    <t>0862va</t>
  </si>
  <si>
    <t>DE SAINT VINCENT</t>
  </si>
  <si>
    <t>SVN010 Maison Neuve</t>
  </si>
  <si>
    <t>0861va</t>
  </si>
  <si>
    <t>SMR020 Fleurie</t>
  </si>
  <si>
    <t>0292va</t>
  </si>
  <si>
    <t>SAINT MARCEL</t>
  </si>
  <si>
    <t>SMR010 Frey Deret</t>
  </si>
  <si>
    <t>0291va</t>
  </si>
  <si>
    <t>SBR050 Foce</t>
  </si>
  <si>
    <t>0804wva</t>
  </si>
  <si>
    <t>DE SAINT BARTHELEMY</t>
  </si>
  <si>
    <t>SBR035 Blavy</t>
  </si>
  <si>
    <t>0803wva</t>
  </si>
  <si>
    <t>0802va</t>
  </si>
  <si>
    <t>SBR010 Ollière</t>
  </si>
  <si>
    <t>0801va</t>
  </si>
  <si>
    <t>RTR030 Planibel</t>
  </si>
  <si>
    <t>0560012wva</t>
  </si>
  <si>
    <t>DU RUITOR</t>
  </si>
  <si>
    <t>RTR010 Soudara</t>
  </si>
  <si>
    <t>0560011va</t>
  </si>
  <si>
    <t>RSZ010 Foce</t>
  </si>
  <si>
    <t>0940211va</t>
  </si>
  <si>
    <t>ROESAZ</t>
  </si>
  <si>
    <t>RSS020 Foce</t>
  </si>
  <si>
    <t>1040212va</t>
  </si>
  <si>
    <t>RUESSOBACH</t>
  </si>
  <si>
    <t>RSS010 Gabiet</t>
  </si>
  <si>
    <t>1040211va</t>
  </si>
  <si>
    <t>RBN010 Pian di Roche</t>
  </si>
  <si>
    <t>0050131va</t>
  </si>
  <si>
    <t>ROESE DI BANTZE</t>
  </si>
  <si>
    <t>PRM010 Foce</t>
  </si>
  <si>
    <t>0850181va</t>
  </si>
  <si>
    <t>DE PROMIOD</t>
  </si>
  <si>
    <t>PARZIALE 
salm.</t>
  </si>
  <si>
    <t>PMN030 Foce</t>
  </si>
  <si>
    <t>0850022va</t>
  </si>
  <si>
    <t>PETIT MONDE</t>
  </si>
  <si>
    <t>PMN010 Lo Ditor monte</t>
  </si>
  <si>
    <t>0850021va</t>
  </si>
  <si>
    <t>PLN010 Roset</t>
  </si>
  <si>
    <t>0450301va</t>
  </si>
  <si>
    <t>DE PLANAVAL</t>
  </si>
  <si>
    <t>PCL020 Foce</t>
  </si>
  <si>
    <t>1040402va</t>
  </si>
  <si>
    <t>PACOULA</t>
  </si>
  <si>
    <t>PCL010 Vargno</t>
  </si>
  <si>
    <t>1040401va</t>
  </si>
  <si>
    <t>ORN010 Foce</t>
  </si>
  <si>
    <t>0760050131va</t>
  </si>
  <si>
    <t>D'OREIN</t>
  </si>
  <si>
    <t>NNT010 Ponte per Chemp</t>
  </si>
  <si>
    <t>1040021va</t>
  </si>
  <si>
    <t>NANTEY</t>
  </si>
  <si>
    <t>MSS010 Pasquier</t>
  </si>
  <si>
    <t>0940161va</t>
  </si>
  <si>
    <t>MESSUERE</t>
  </si>
  <si>
    <t>operativo</t>
  </si>
  <si>
    <t>MRM100 Foce</t>
  </si>
  <si>
    <t>0857wva</t>
  </si>
  <si>
    <t>MARMORE</t>
  </si>
  <si>
    <t>MRM070 Ponte Filey/MRM075 Liesse</t>
  </si>
  <si>
    <t>0856wva</t>
  </si>
  <si>
    <t>MRM060 Glaire</t>
  </si>
  <si>
    <t>0854wva</t>
  </si>
  <si>
    <t>MRM040 Perrères</t>
  </si>
  <si>
    <t>0853wva</t>
  </si>
  <si>
    <t>MRM025 Valle Breuil</t>
  </si>
  <si>
    <t>0852wva</t>
  </si>
  <si>
    <t>LYS010 Grenne</t>
  </si>
  <si>
    <t>1041va</t>
  </si>
  <si>
    <t>LYS</t>
  </si>
  <si>
    <t>MNV010 Prailles Dessous</t>
  </si>
  <si>
    <t>0760010101va</t>
  </si>
  <si>
    <t>MENOUVY</t>
  </si>
  <si>
    <t>MND010 Foce</t>
  </si>
  <si>
    <t>0050071va</t>
  </si>
  <si>
    <t>MANDAZ</t>
  </si>
  <si>
    <t>LYS120 Foce</t>
  </si>
  <si>
    <t>10411va</t>
  </si>
  <si>
    <t>LYS100 Ponte tibetano/LYS110 Besesse</t>
  </si>
  <si>
    <t>1049wva</t>
  </si>
  <si>
    <t>1047wva</t>
  </si>
  <si>
    <t>LYS060 Tschossil</t>
  </si>
  <si>
    <t>1046va</t>
  </si>
  <si>
    <t>LYS050 Tschoarde</t>
  </si>
  <si>
    <t>1045va</t>
  </si>
  <si>
    <t>LYS040 Perletoa</t>
  </si>
  <si>
    <t>1044va</t>
  </si>
  <si>
    <t>LYS020 Ejo</t>
  </si>
  <si>
    <t>1042wva</t>
  </si>
  <si>
    <t>EVN010 Monte Verraz</t>
  </si>
  <si>
    <t>0941va</t>
  </si>
  <si>
    <t>EVANÇON</t>
  </si>
  <si>
    <t>LVZ010 Tignet</t>
  </si>
  <si>
    <t>0440081va</t>
  </si>
  <si>
    <t>LEVIONAZ</t>
  </si>
  <si>
    <t>LRS020 Foce</t>
  </si>
  <si>
    <t>0302wva</t>
  </si>
  <si>
    <t>DES LAURES</t>
  </si>
  <si>
    <t>NA</t>
  </si>
  <si>
    <t>DVG010 Ponte Bezzi</t>
  </si>
  <si>
    <t>0451wva</t>
  </si>
  <si>
    <t>DORA DI VALGRISENCHE</t>
  </si>
  <si>
    <t>DRH010 Benevolo</t>
  </si>
  <si>
    <t>0440281va</t>
  </si>
  <si>
    <t xml:space="preserve">DORA DI RHEMES </t>
  </si>
  <si>
    <t>LBH010 Foce</t>
  </si>
  <si>
    <t>1040331va</t>
  </si>
  <si>
    <t>LOOBACH</t>
  </si>
  <si>
    <t>LAR010 Foce</t>
  </si>
  <si>
    <t>0050121va</t>
  </si>
  <si>
    <t>LARIS</t>
  </si>
  <si>
    <t>GSS010 Foce</t>
  </si>
  <si>
    <t>1040441va</t>
  </si>
  <si>
    <t>DE GIASSIT</t>
  </si>
  <si>
    <t>GSN010 Montroz</t>
  </si>
  <si>
    <t>0430080021va</t>
  </si>
  <si>
    <t>DE GROSON</t>
  </si>
  <si>
    <t>GSB010 Foce</t>
  </si>
  <si>
    <t>0760010071va</t>
  </si>
  <si>
    <t>DU GRAND-SAINT-BERNARD</t>
  </si>
  <si>
    <t>GRS020 Foce</t>
  </si>
  <si>
    <t>0402va</t>
  </si>
  <si>
    <t>DE GRESSAN</t>
  </si>
  <si>
    <t>GRS010 Verou</t>
  </si>
  <si>
    <t>0401va</t>
  </si>
  <si>
    <t>GRN010 Curien</t>
  </si>
  <si>
    <t>0940171va</t>
  </si>
  <si>
    <t>GRAINES</t>
  </si>
  <si>
    <t>GNM010 Foce</t>
  </si>
  <si>
    <t>0430161va</t>
  </si>
  <si>
    <t>GRAND NOMENON</t>
  </si>
  <si>
    <t>GEV070 Foce</t>
  </si>
  <si>
    <t>0437va</t>
  </si>
  <si>
    <t>GRAND EYVIA</t>
  </si>
  <si>
    <t>GEV060 Chevril</t>
  </si>
  <si>
    <t>0436va</t>
  </si>
  <si>
    <t>0434wva</t>
  </si>
  <si>
    <t>GEV030 Cascate Lillaz</t>
  </si>
  <si>
    <t>0433va</t>
  </si>
  <si>
    <t>BOI010 Outre l'Eve</t>
  </si>
  <si>
    <t>0050101va</t>
  </si>
  <si>
    <t>DU BOIS</t>
  </si>
  <si>
    <t>GCH010 Foce</t>
  </si>
  <si>
    <t>0760050111va</t>
  </si>
  <si>
    <t>DE GRAND CHAMIN</t>
  </si>
  <si>
    <t>GAL010 Grand Alpe</t>
  </si>
  <si>
    <t>0450251va</t>
  </si>
  <si>
    <t>DE GRAND ALPE</t>
  </si>
  <si>
    <t>FRT010 Foce</t>
  </si>
  <si>
    <t>0031va</t>
  </si>
  <si>
    <t>FERT</t>
  </si>
  <si>
    <t>FNT010 Plan du Breuil</t>
  </si>
  <si>
    <t>0760040100021va</t>
  </si>
  <si>
    <t>DE FENETRE</t>
  </si>
  <si>
    <t>EVN070 Foce</t>
  </si>
  <si>
    <t>0945va</t>
  </si>
  <si>
    <t>0943wva</t>
  </si>
  <si>
    <t>EVN040 Vollon</t>
  </si>
  <si>
    <t>0942wva</t>
  </si>
  <si>
    <t>AYS020 Ponte Maddalene</t>
  </si>
  <si>
    <t>0052va</t>
  </si>
  <si>
    <t>AYASSE</t>
  </si>
  <si>
    <t>END010 Loocher</t>
  </si>
  <si>
    <t>1040201va</t>
  </si>
  <si>
    <t>ENDREBACH</t>
  </si>
  <si>
    <t>EBL010 Foce</t>
  </si>
  <si>
    <t>0760040101va</t>
  </si>
  <si>
    <t>DES EAUX BLANCHES</t>
  </si>
  <si>
    <t>DLT020 Petite Golette</t>
  </si>
  <si>
    <t>0562va</t>
  </si>
  <si>
    <t>DORA DI LA THUILE</t>
  </si>
  <si>
    <t>DVG050 Chamençon</t>
  </si>
  <si>
    <t>0454wva</t>
  </si>
  <si>
    <t>DVG070 Foce</t>
  </si>
  <si>
    <t>0456wva</t>
  </si>
  <si>
    <t>DVA020 Foce</t>
  </si>
  <si>
    <t>0972wva</t>
  </si>
  <si>
    <t>DE VA</t>
  </si>
  <si>
    <t>DVA005 Meriou</t>
  </si>
  <si>
    <t>0971wva</t>
  </si>
  <si>
    <t>DRH060 Introd</t>
  </si>
  <si>
    <t>0440285wva</t>
  </si>
  <si>
    <t>DRH048 Cloux</t>
  </si>
  <si>
    <t>0440284wva</t>
  </si>
  <si>
    <t>DRH020 Pellaud/DRH040 Melignon</t>
  </si>
  <si>
    <t>0440282wva</t>
  </si>
  <si>
    <t>DBL150 Borgo Montjovet</t>
  </si>
  <si>
    <t>014va</t>
  </si>
  <si>
    <t>DORA BALTEA</t>
  </si>
  <si>
    <t>DNV010 Foce</t>
  </si>
  <si>
    <t>0440131va</t>
  </si>
  <si>
    <t>DORA DI NIVOLET</t>
  </si>
  <si>
    <t>DLT040 Foce</t>
  </si>
  <si>
    <t>0564va</t>
  </si>
  <si>
    <t>DLT030 Balme</t>
  </si>
  <si>
    <t>0563va</t>
  </si>
  <si>
    <t>operativo, NON ACCESSIBILE PER BIOLOGICHE</t>
  </si>
  <si>
    <t>DBL080 Leverogne</t>
  </si>
  <si>
    <t>08va</t>
  </si>
  <si>
    <t>DLT010 Chaz Pontaille</t>
  </si>
  <si>
    <t>0561va</t>
  </si>
  <si>
    <t>DFR030 Foce</t>
  </si>
  <si>
    <t>0570082va</t>
  </si>
  <si>
    <t>DORA DI FERRET</t>
  </si>
  <si>
    <t>DFR010 Greuvettaz/DFR020 Planpincieux</t>
  </si>
  <si>
    <t>0570081va</t>
  </si>
  <si>
    <t>DCH010 Fonteil</t>
  </si>
  <si>
    <t>0800011va</t>
  </si>
  <si>
    <t>DECHE</t>
  </si>
  <si>
    <t>DBL170 Hone/DBL180 Confine regionale</t>
  </si>
  <si>
    <t>016va</t>
  </si>
  <si>
    <t>DBL160 Fava'</t>
  </si>
  <si>
    <t>015va</t>
  </si>
  <si>
    <t>MRM010 Bardoney</t>
  </si>
  <si>
    <t>0851wva</t>
  </si>
  <si>
    <t>DBL130 Ponte Pontey/DBL140 Pont des Chevres</t>
  </si>
  <si>
    <t>013va</t>
  </si>
  <si>
    <t>DBL110 Villefranche</t>
  </si>
  <si>
    <t>012wva</t>
  </si>
  <si>
    <t>DBL105 Valle discarica</t>
  </si>
  <si>
    <t>011wva</t>
  </si>
  <si>
    <t>DBL100 Plan Félinaz</t>
  </si>
  <si>
    <t>010va</t>
  </si>
  <si>
    <t>DBL088 Chavonne</t>
  </si>
  <si>
    <t>09va</t>
  </si>
  <si>
    <t>LRS010 Truchet</t>
  </si>
  <si>
    <t>0301wva</t>
  </si>
  <si>
    <t>DBL070 Equilivaz</t>
  </si>
  <si>
    <t>07va</t>
  </si>
  <si>
    <t>DBL060 Marais</t>
  </si>
  <si>
    <t>04wva</t>
  </si>
  <si>
    <t>DBL040 Pré-St-Didier (Champex)</t>
  </si>
  <si>
    <t>02wva</t>
  </si>
  <si>
    <t>LNT020 Foce</t>
  </si>
  <si>
    <t>0521va</t>
  </si>
  <si>
    <t>LANTENEY</t>
  </si>
  <si>
    <t>CST010 Foce</t>
  </si>
  <si>
    <t>0940191va</t>
  </si>
  <si>
    <t>CHASTEN</t>
  </si>
  <si>
    <t>Sufficiente</t>
  </si>
  <si>
    <t>CRZ010 Foce</t>
  </si>
  <si>
    <t>0821va</t>
  </si>
  <si>
    <t>DE CRETAZ</t>
  </si>
  <si>
    <t>CRT010 Foce</t>
  </si>
  <si>
    <t>0940071va</t>
  </si>
  <si>
    <t>COURTHOUD</t>
  </si>
  <si>
    <t>CQR020 Foce</t>
  </si>
  <si>
    <t>0792va</t>
  </si>
  <si>
    <t>DU CHATEAU DE QUART</t>
  </si>
  <si>
    <t>CQR010 Castello</t>
  </si>
  <si>
    <t>0791va</t>
  </si>
  <si>
    <t>Scarso</t>
  </si>
  <si>
    <t>CNF020 Foce</t>
  </si>
  <si>
    <t>0752va</t>
  </si>
  <si>
    <t>CLOU NEUF</t>
  </si>
  <si>
    <t>CNF010 Lin Noir</t>
  </si>
  <si>
    <t>0751va</t>
  </si>
  <si>
    <t>CMB020 Foce</t>
  </si>
  <si>
    <t>0362va</t>
  </si>
  <si>
    <t>COMBOE</t>
  </si>
  <si>
    <t>CMB010 Chenaux</t>
  </si>
  <si>
    <t>0361va</t>
  </si>
  <si>
    <t>CLV030 Foce</t>
  </si>
  <si>
    <t>0283va</t>
  </si>
  <si>
    <t>CLAVALITE</t>
  </si>
  <si>
    <t>CLV025 Cerise</t>
  </si>
  <si>
    <t>0282wva</t>
  </si>
  <si>
    <t>CLV010 Celey Damon</t>
  </si>
  <si>
    <t>0281wva</t>
  </si>
  <si>
    <t>CLS020 Foce</t>
  </si>
  <si>
    <t>0712wva</t>
  </si>
  <si>
    <t>DE CLUSELLAZ</t>
  </si>
  <si>
    <t>CLS010 Moulin</t>
  </si>
  <si>
    <t>0711wva</t>
  </si>
  <si>
    <t>CLM020 Foce</t>
  </si>
  <si>
    <t>0612va</t>
  </si>
  <si>
    <t>COLOMBAZ</t>
  </si>
  <si>
    <t>CLM010 Planaval</t>
  </si>
  <si>
    <t>0611va</t>
  </si>
  <si>
    <t>CLG010 Loz</t>
  </si>
  <si>
    <t>0850131va</t>
  </si>
  <si>
    <t>DE CLEYVA GROUSSA</t>
  </si>
  <si>
    <t>CLB010 Foce</t>
  </si>
  <si>
    <t>0800041va</t>
  </si>
  <si>
    <t>CHALEBY</t>
  </si>
  <si>
    <t>CHV010 Arpettes</t>
  </si>
  <si>
    <t>0560020041va</t>
  </si>
  <si>
    <t>CHAVANNES</t>
  </si>
  <si>
    <t>CHN010 Crétaz</t>
  </si>
  <si>
    <t>0850141va</t>
  </si>
  <si>
    <t>CHENEY</t>
  </si>
  <si>
    <t>CHM010 Foce</t>
  </si>
  <si>
    <t>0850151va</t>
  </si>
  <si>
    <t>DE CHAMOIS</t>
  </si>
  <si>
    <t>CHL040 Foce</t>
  </si>
  <si>
    <t>0144va</t>
  </si>
  <si>
    <t>CHALAMY</t>
  </si>
  <si>
    <t>GEV020 Bouc</t>
  </si>
  <si>
    <t>0431wva</t>
  </si>
  <si>
    <t>DBL010 Pontal</t>
  </si>
  <si>
    <t>01va</t>
  </si>
  <si>
    <t>CHL005 Valle Coucy</t>
  </si>
  <si>
    <t>0141va</t>
  </si>
  <si>
    <t>BTL040 Foce</t>
  </si>
  <si>
    <t>0760043wva</t>
  </si>
  <si>
    <t>BUTHIER D'OLLOMONT</t>
  </si>
  <si>
    <t>BTL010 Monte Glacier</t>
  </si>
  <si>
    <t>0760042wva</t>
  </si>
  <si>
    <t>BTL005 Monte diga By</t>
  </si>
  <si>
    <t>0760041wva</t>
  </si>
  <si>
    <t>BTH060 Foce</t>
  </si>
  <si>
    <t>0766va</t>
  </si>
  <si>
    <t>BUTHIER</t>
  </si>
  <si>
    <t>BTH050 Reg. Consolata</t>
  </si>
  <si>
    <t>0765va</t>
  </si>
  <si>
    <t>BTH040 Rhins</t>
  </si>
  <si>
    <t>0764va</t>
  </si>
  <si>
    <t>BTH030 Thoules</t>
  </si>
  <si>
    <t>0763wva</t>
  </si>
  <si>
    <t>BTH025 Pleney</t>
  </si>
  <si>
    <t>0762wva</t>
  </si>
  <si>
    <t>BTH010 Prarayer</t>
  </si>
  <si>
    <t>0761va</t>
  </si>
  <si>
    <t>BRN010 Glair</t>
  </si>
  <si>
    <t>0050061va</t>
  </si>
  <si>
    <t>BRENVE</t>
  </si>
  <si>
    <t>BRD010 Pianes</t>
  </si>
  <si>
    <t>0430080081va</t>
  </si>
  <si>
    <t>BARDONNEY</t>
  </si>
  <si>
    <t>CHL030 Monte centrale</t>
  </si>
  <si>
    <t>0143va</t>
  </si>
  <si>
    <t>BCC020 Foce</t>
  </si>
  <si>
    <t>0122va</t>
  </si>
  <si>
    <t>BOCCOIL</t>
  </si>
  <si>
    <t>BCC005 Vesey/BCC010 Monte Issogne</t>
  </si>
  <si>
    <t>0121va</t>
  </si>
  <si>
    <t>AYS060 Foce</t>
  </si>
  <si>
    <t>0056va</t>
  </si>
  <si>
    <t>AYS050 Ponte Frazione Ronc</t>
  </si>
  <si>
    <t>0055va</t>
  </si>
  <si>
    <t>AYS045 Valle depuratore</t>
  </si>
  <si>
    <t>0054va</t>
  </si>
  <si>
    <t>AYS030 Vignat</t>
  </si>
  <si>
    <t>0053va</t>
  </si>
  <si>
    <t>CHL010 La Serva/CHL020 Ponte Lese</t>
  </si>
  <si>
    <t>0142va</t>
  </si>
  <si>
    <t xml:space="preserve">AYS010 Dondena  </t>
  </si>
  <si>
    <t>0051va</t>
  </si>
  <si>
    <t>ART030 Moulin</t>
  </si>
  <si>
    <t>0760013va</t>
  </si>
  <si>
    <t xml:space="preserve">ARTANAVAZ </t>
  </si>
  <si>
    <t>ART020  Etroubles</t>
  </si>
  <si>
    <t>0760012va</t>
  </si>
  <si>
    <t>ART010 Pont-Comba</t>
  </si>
  <si>
    <t>0760011va</t>
  </si>
  <si>
    <t>ARP020 Foce</t>
  </si>
  <si>
    <t>0552va</t>
  </si>
  <si>
    <t>ARPY</t>
  </si>
  <si>
    <t>ARP010 Fond Damon</t>
  </si>
  <si>
    <t>0551va</t>
  </si>
  <si>
    <t>NOTE alla classificazione</t>
  </si>
  <si>
    <t>Stato Ecologico</t>
  </si>
  <si>
    <t>IDRAIM
ESPERTO</t>
  </si>
  <si>
    <t>IARI
ESPERTO</t>
  </si>
  <si>
    <t>IQM
ESPERTO</t>
  </si>
  <si>
    <t>IQM</t>
  </si>
  <si>
    <t>Giudizio della fase II</t>
  </si>
  <si>
    <t>Elementi chimici a sostegno</t>
  </si>
  <si>
    <t>Giudizio della Fase I</t>
  </si>
  <si>
    <t>LIMeco 
2020-2025</t>
  </si>
  <si>
    <t>ICMi 
2020-2025</t>
  </si>
  <si>
    <t>STAR-ICMi 2020 - 2025</t>
  </si>
  <si>
    <t>NOTE</t>
  </si>
  <si>
    <t>SITO DI MONITORAGGIO</t>
  </si>
  <si>
    <t>COD_CI</t>
  </si>
  <si>
    <t>TORRENTI</t>
  </si>
  <si>
    <t>PARZIALE 
2 triennio</t>
  </si>
  <si>
    <t>VRT010 Vedun/VRT020 Foce</t>
  </si>
  <si>
    <t>Stato/Pot Ecologico</t>
  </si>
  <si>
    <t xml:space="preserve">SITO DI MONITORAGGIO </t>
  </si>
  <si>
    <t>STAR ICMi per classificazione</t>
  </si>
  <si>
    <t>ICMi per classificazione</t>
  </si>
  <si>
    <t>LIMeco per classificazione</t>
  </si>
  <si>
    <t>Elementi chimici a sostegno 2020</t>
  </si>
  <si>
    <t>Elementi chimici a sostegno 2021</t>
  </si>
  <si>
    <t>Elementi chimici a sostegno 2022</t>
  </si>
  <si>
    <t>Elementi chimici a sostegno 2023</t>
  </si>
  <si>
    <t>Elementi chimici a sostegno 2024</t>
  </si>
  <si>
    <t>Elementi chimici a sostegno 2025</t>
  </si>
  <si>
    <t>Elementi chimici a sostegno per classificazione 
1 triennio</t>
  </si>
  <si>
    <t>Elementi chimici a sostegno per classificazione 
2 triennio</t>
  </si>
  <si>
    <t>operativo semplificato (sessennale), salmonicolo</t>
  </si>
  <si>
    <t>operativo, salmonicolo</t>
  </si>
  <si>
    <t>DBL130 Ponte Pontey</t>
  </si>
  <si>
    <t>DBL140 Pont des Chevres</t>
  </si>
  <si>
    <t>operativo,  NON ACCESSIBILE PER BIOLOGICHE</t>
  </si>
  <si>
    <t>DBL170 Hone</t>
  </si>
  <si>
    <t>DBL180 Confine regionale</t>
  </si>
  <si>
    <t>operativo, rete nucleo</t>
  </si>
  <si>
    <t>GEV050 Laval</t>
  </si>
  <si>
    <t>MRM070 Ponte Filey</t>
  </si>
  <si>
    <t>MRM075 Liesse</t>
  </si>
  <si>
    <t>Stazione</t>
  </si>
  <si>
    <t>Corpo idrico</t>
  </si>
  <si>
    <t>N campioni effettuati</t>
  </si>
  <si>
    <t>N campioni previsti</t>
  </si>
  <si>
    <t>% campioni effettuati</t>
  </si>
  <si>
    <t>Note</t>
  </si>
  <si>
    <t>CHL010 La Serva</t>
  </si>
  <si>
    <t>CHL020 Ponte Lese</t>
  </si>
  <si>
    <t>DRH020 Pellaud</t>
  </si>
  <si>
    <t>DRH040 Melignon</t>
  </si>
  <si>
    <t>EVN050 Arcesaz</t>
  </si>
  <si>
    <t>EVN060 Isollaz</t>
  </si>
  <si>
    <t>GEV040 Cretaz</t>
  </si>
  <si>
    <t>LYS070 Ponte schiena d'asino</t>
  </si>
  <si>
    <t>LYS090 Gran Proa</t>
  </si>
  <si>
    <t>SBR015 Préles</t>
  </si>
  <si>
    <t>Totale complessivo</t>
  </si>
  <si>
    <t>ART020 Etroubles</t>
  </si>
  <si>
    <t>DFR010 Greuvettaz</t>
  </si>
  <si>
    <t>DFR020 Planpincieux</t>
  </si>
  <si>
    <t>LYS100 Ponte tibetano</t>
  </si>
  <si>
    <t>LYS110 Besesse</t>
  </si>
  <si>
    <t>BCC005 Vesey</t>
  </si>
  <si>
    <t>BCC010 Monte Issogne</t>
  </si>
  <si>
    <t>VRT010 Vedun</t>
  </si>
  <si>
    <t>VRT020 Foce</t>
  </si>
  <si>
    <t>/</t>
  </si>
  <si>
    <t>SBR030 Pont d'Eau</t>
  </si>
  <si>
    <t>ICMi
2020
medio</t>
  </si>
  <si>
    <t>ICMi
2021
medio</t>
  </si>
  <si>
    <t>ICMi
2022
medio</t>
  </si>
  <si>
    <t>LIMeco
2020
medio</t>
  </si>
  <si>
    <t>LIMeco
2021
medio</t>
  </si>
  <si>
    <t>LIMeco
2022
medio</t>
  </si>
  <si>
    <t>LIMeco
2023
medio</t>
  </si>
  <si>
    <t>LIMeco
2024
medio</t>
  </si>
  <si>
    <t>LIMeco
2025
medio</t>
  </si>
  <si>
    <t>Potenziale ecologico (se CIFM)</t>
  </si>
  <si>
    <t>Stato chimico</t>
  </si>
  <si>
    <t>STATO AMBIENTALE
(II PdGPo)</t>
  </si>
  <si>
    <t>Buono da parere esperto</t>
  </si>
  <si>
    <t>Buono da metalli</t>
  </si>
  <si>
    <t xml:space="preserve">Buono </t>
  </si>
  <si>
    <t>NC assenza acqua</t>
  </si>
  <si>
    <t>STATO AMBIENTALE
(III PdGPo)</t>
  </si>
  <si>
    <t>Andamento</t>
  </si>
  <si>
    <t>=</t>
  </si>
  <si>
    <t>é</t>
  </si>
  <si>
    <t>ê</t>
  </si>
  <si>
    <t>NOTE  alla classificazione</t>
  </si>
  <si>
    <t>PARZ
2 triennio</t>
  </si>
  <si>
    <t>COMUNE</t>
  </si>
  <si>
    <t>STAR ICMi
2020
medio</t>
  </si>
  <si>
    <t>STAR ICMi
2021
medio</t>
  </si>
  <si>
    <t>STAR ICMi
2022
medio</t>
  </si>
  <si>
    <t>STAR ICMi 2023 medio</t>
  </si>
  <si>
    <t>STAR ICMi 2024 medio</t>
  </si>
  <si>
    <t>STAR ICMi 2025 medio</t>
  </si>
  <si>
    <t>Anno/i di monitoraggio</t>
  </si>
  <si>
    <t>STAR_ICMi 
1 triennio</t>
  </si>
  <si>
    <t>STAR_ICMi 
2 triennio</t>
  </si>
  <si>
    <t xml:space="preserve">Classe STAR ICMi per classificazione </t>
  </si>
  <si>
    <t>MORGEX</t>
  </si>
  <si>
    <t>GRUPPO 3.X SS1</t>
  </si>
  <si>
    <t>SAINT-RHEMY</t>
  </si>
  <si>
    <t>ETROUBLES</t>
  </si>
  <si>
    <t>2022, 2023</t>
  </si>
  <si>
    <t>GIGNOD</t>
  </si>
  <si>
    <t>CHAMPORCHER</t>
  </si>
  <si>
    <t>2020, 2023</t>
  </si>
  <si>
    <t>2020, 2024</t>
  </si>
  <si>
    <t>HONE</t>
  </si>
  <si>
    <t>2022, 2024</t>
  </si>
  <si>
    <t>ISSOGNE</t>
  </si>
  <si>
    <t>GRUPPO E</t>
  </si>
  <si>
    <t>2022, 2025</t>
  </si>
  <si>
    <t>COGNE</t>
  </si>
  <si>
    <t>PONTBOSET</t>
  </si>
  <si>
    <t>BIONAZ</t>
  </si>
  <si>
    <t>GRUPPO D</t>
  </si>
  <si>
    <t>VALPELLINE</t>
  </si>
  <si>
    <t>2021, 2025</t>
  </si>
  <si>
    <t>ROISAN</t>
  </si>
  <si>
    <t>AOSTA</t>
  </si>
  <si>
    <t>OLLOMONT</t>
  </si>
  <si>
    <t>CHAMPDEPRAZ</t>
  </si>
  <si>
    <t>GRUPPO A</t>
  </si>
  <si>
    <t>ANTEY-SAINT-ANDRE'</t>
  </si>
  <si>
    <t>VALTOURNENCHE</t>
  </si>
  <si>
    <t>LA THUILE</t>
  </si>
  <si>
    <t>NUS</t>
  </si>
  <si>
    <t>LA SALLE</t>
  </si>
  <si>
    <t>SARRE</t>
  </si>
  <si>
    <t>FENIS</t>
  </si>
  <si>
    <t>POLLEIN</t>
  </si>
  <si>
    <t>QUART</t>
  </si>
  <si>
    <t>AYAS</t>
  </si>
  <si>
    <t>GRUPPO 3.X GH1</t>
  </si>
  <si>
    <t>VERRAYES</t>
  </si>
  <si>
    <t>CHALLAND-SAINT-ANSELME</t>
  </si>
  <si>
    <t>COURMAYEUR</t>
  </si>
  <si>
    <t>PRE'-SAINT-DIDIER</t>
  </si>
  <si>
    <t>2021, 2024</t>
  </si>
  <si>
    <t>ARVIER</t>
  </si>
  <si>
    <t>VILLENEUVE</t>
  </si>
  <si>
    <t>CHARVENSOD</t>
  </si>
  <si>
    <t>BRISSOGNE</t>
  </si>
  <si>
    <t>PONTEY</t>
  </si>
  <si>
    <t>CHATILLON</t>
  </si>
  <si>
    <t>MONTJOVET</t>
  </si>
  <si>
    <t>CAREMA</t>
  </si>
  <si>
    <t>PRE-SAINT-DIDIER</t>
  </si>
  <si>
    <t>VALSAVARENCHE</t>
  </si>
  <si>
    <t>RHEMES-NOTRE-DAME</t>
  </si>
  <si>
    <t>RHEMES-SAINT-GEORGES</t>
  </si>
  <si>
    <t>INTROD</t>
  </si>
  <si>
    <t>ARNAD</t>
  </si>
  <si>
    <t>VALGRISENCHE</t>
  </si>
  <si>
    <t>GRESSONEY-LA-TRINITE'</t>
  </si>
  <si>
    <t>BRUSSON</t>
  </si>
  <si>
    <t>CHALLAND-SAINT-VICTOR</t>
  </si>
  <si>
    <t>VERRES</t>
  </si>
  <si>
    <t>DONNAS</t>
  </si>
  <si>
    <t>AYMAVILLES</t>
  </si>
  <si>
    <t>GRESSAN</t>
  </si>
  <si>
    <t>LILLIANES</t>
  </si>
  <si>
    <t>GRESSONEY-SAINT-JEAN</t>
  </si>
  <si>
    <t>ISSIME</t>
  </si>
  <si>
    <t>PERLOZ</t>
  </si>
  <si>
    <t>PONT-SAINT-MARTIN</t>
  </si>
  <si>
    <t>FONTAINEMORE</t>
  </si>
  <si>
    <t>TORGNON</t>
  </si>
  <si>
    <t>2020, 2025</t>
  </si>
  <si>
    <t>SAINT-MARCEL</t>
  </si>
  <si>
    <t>SAINT VINCENT</t>
  </si>
  <si>
    <t>SAINT-PIERRE</t>
  </si>
  <si>
    <t>AVISE</t>
  </si>
  <si>
    <t>OYACE</t>
  </si>
  <si>
    <t>LIMeco
1 triennio</t>
  </si>
  <si>
    <t>LIMeco
2 triennio</t>
  </si>
  <si>
    <t xml:space="preserve">Classe LIMeco per classificazione </t>
  </si>
  <si>
    <t>2020 (GRUPPO 3.X SS1)</t>
  </si>
  <si>
    <t>2021-2025</t>
  </si>
  <si>
    <t>2020-2025</t>
  </si>
  <si>
    <t>2020, 2021</t>
  </si>
  <si>
    <t>Non classificato</t>
  </si>
  <si>
    <t>2021 (GRUPPO 3.X SS1)</t>
  </si>
  <si>
    <t>ICMi
2023 medio</t>
  </si>
  <si>
    <t>ICMi
2024 medio</t>
  </si>
  <si>
    <t>ICMi 
2025 medio</t>
  </si>
  <si>
    <t>ICMi 
1 triennio</t>
  </si>
  <si>
    <t>ICMi 
2 triennio</t>
  </si>
  <si>
    <t xml:space="preserve">Classe ICMi per classificazione </t>
  </si>
  <si>
    <t>NA = NON APPLICABILE PER ASSENZA DELLA COMUNITA' DIATOMICA IN ENTRAMBI I CAMPIONAMENTI</t>
  </si>
  <si>
    <t>NC = NON CLASSIFICABILE IN QUANTO ASSENZA DI SUBSTRATI IDONEI AL PRELIEVO OPPURE SITO NON MONITORATO PER IMPOSSIBILITA' DI ACCESSO</t>
  </si>
  <si>
    <t>NC 
per no H2O</t>
  </si>
  <si>
    <t>1 camp. non effettuato per neve</t>
  </si>
  <si>
    <t>1 camp. non effettuato per neve e 1 per chiusura strada</t>
  </si>
  <si>
    <t>2 camp. non effettuati per ghiaccio e 1 per alveo in secca</t>
  </si>
  <si>
    <t>CIFM</t>
  </si>
  <si>
    <t>Codice corpo idrico</t>
  </si>
  <si>
    <t>Corpo idrico con due siti di monitoraggio</t>
  </si>
  <si>
    <t>N.B.</t>
  </si>
  <si>
    <t>Solo per i corpi idrici definitivi si esprime uno stato ambientale per il III PdGPo e un andamento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</si>
</sst>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u/>
      <sz val="10"/>
      <color theme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Wingdings"/>
      <charset val="2"/>
    </font>
    <font>
      <b/>
      <sz val="12"/>
      <color rgb="FFFF0000"/>
      <name val="Calibri"/>
      <family val="2"/>
      <scheme val="minor"/>
    </font>
    <font>
      <i/>
      <sz val="10"/>
      <name val="Calibri"/>
      <family val="2"/>
    </font>
    <font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lightUp"/>
    </fill>
    <fill>
      <patternFill patternType="solid">
        <fgColor rgb="FF00B0F0"/>
        <bgColor indexed="64"/>
      </patternFill>
    </fill>
    <fill>
      <patternFill patternType="darkDown">
        <fgColor theme="0" tint="-0.24994659260841701"/>
        <bgColor rgb="FFFF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darkDown">
        <fgColor theme="0" tint="-0.24994659260841701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darkDown">
        <fgColor theme="0" tint="-0.24994659260841701"/>
        <bgColor rgb="FFFFFF00"/>
      </patternFill>
    </fill>
    <fill>
      <patternFill patternType="darkDown">
        <fgColor theme="0" tint="-0.24994659260841701"/>
        <bgColor rgb="FFFFC000"/>
      </patternFill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7D2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darkVertical">
        <fgColor rgb="FF0070C0"/>
        <bgColor rgb="FF1D9EFF"/>
      </patternFill>
    </fill>
    <fill>
      <patternFill patternType="solid">
        <fgColor rgb="FF0070C0"/>
        <bgColor indexed="64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9" fontId="12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2" fontId="4" fillId="2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 wrapText="1"/>
    </xf>
    <xf numFmtId="0" fontId="4" fillId="0" borderId="1" xfId="2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2" fontId="2" fillId="0" borderId="1" xfId="1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2" fontId="2" fillId="0" borderId="2" xfId="1" applyNumberFormat="1" applyFont="1" applyBorder="1" applyAlignment="1">
      <alignment horizontal="center" vertical="center"/>
    </xf>
    <xf numFmtId="2" fontId="4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2" fontId="2" fillId="8" borderId="1" xfId="3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 applyProtection="1">
      <alignment horizontal="left" vertical="center" wrapText="1"/>
    </xf>
    <xf numFmtId="2" fontId="1" fillId="0" borderId="1" xfId="1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2" fontId="4" fillId="8" borderId="1" xfId="1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2" fontId="4" fillId="8" borderId="2" xfId="0" applyNumberFormat="1" applyFont="1" applyFill="1" applyBorder="1" applyAlignment="1">
      <alignment horizontal="center" vertical="center"/>
    </xf>
    <xf numFmtId="2" fontId="2" fillId="8" borderId="2" xfId="3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0" borderId="1" xfId="3" applyFont="1" applyBorder="1" applyAlignment="1">
      <alignment horizontal="left" vertical="center"/>
    </xf>
    <xf numFmtId="2" fontId="4" fillId="6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9" borderId="1" xfId="1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4" fillId="11" borderId="1" xfId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2" fontId="4" fillId="2" borderId="4" xfId="1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1" xfId="3" applyFont="1" applyBorder="1" applyAlignment="1">
      <alignment vertical="center"/>
    </xf>
    <xf numFmtId="0" fontId="6" fillId="12" borderId="1" xfId="3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/>
    </xf>
    <xf numFmtId="2" fontId="6" fillId="12" borderId="1" xfId="3" applyNumberFormat="1" applyFont="1" applyFill="1" applyBorder="1" applyAlignment="1">
      <alignment horizontal="center" vertical="center" wrapText="1"/>
    </xf>
    <xf numFmtId="2" fontId="6" fillId="12" borderId="2" xfId="3" applyNumberFormat="1" applyFont="1" applyFill="1" applyBorder="1" applyAlignment="1">
      <alignment horizontal="center" vertical="center" wrapText="1"/>
    </xf>
    <xf numFmtId="0" fontId="6" fillId="12" borderId="1" xfId="3" applyFont="1" applyFill="1" applyBorder="1" applyAlignment="1">
      <alignment horizontal="center" vertical="center"/>
    </xf>
    <xf numFmtId="0" fontId="4" fillId="11" borderId="2" xfId="1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6" fillId="13" borderId="1" xfId="3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vertical="center" wrapText="1"/>
    </xf>
    <xf numFmtId="0" fontId="15" fillId="8" borderId="12" xfId="0" applyFont="1" applyFill="1" applyBorder="1" applyAlignment="1">
      <alignment horizontal="center" vertical="center"/>
    </xf>
    <xf numFmtId="9" fontId="15" fillId="8" borderId="12" xfId="5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/>
    <xf numFmtId="0" fontId="0" fillId="0" borderId="3" xfId="0" applyBorder="1"/>
    <xf numFmtId="9" fontId="15" fillId="0" borderId="2" xfId="5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9" fillId="0" borderId="1" xfId="2" applyFont="1" applyFill="1" applyBorder="1" applyAlignment="1" applyProtection="1">
      <alignment horizontal="left" wrapText="1"/>
    </xf>
    <xf numFmtId="0" fontId="0" fillId="0" borderId="13" xfId="0" applyBorder="1"/>
    <xf numFmtId="0" fontId="0" fillId="15" borderId="6" xfId="0" applyFill="1" applyBorder="1" applyAlignment="1">
      <alignment vertical="center" wrapText="1"/>
    </xf>
    <xf numFmtId="0" fontId="0" fillId="15" borderId="5" xfId="0" applyFill="1" applyBorder="1" applyAlignment="1">
      <alignment vertical="center" wrapText="1"/>
    </xf>
    <xf numFmtId="0" fontId="0" fillId="15" borderId="7" xfId="0" applyFill="1" applyBorder="1" applyAlignment="1">
      <alignment vertical="center" wrapText="1"/>
    </xf>
    <xf numFmtId="2" fontId="4" fillId="2" borderId="1" xfId="4" applyNumberFormat="1" applyFont="1" applyFill="1" applyBorder="1" applyAlignment="1">
      <alignment horizontal="center" vertical="center"/>
    </xf>
    <xf numFmtId="0" fontId="4" fillId="11" borderId="1" xfId="4" applyFont="1" applyFill="1" applyBorder="1" applyAlignment="1">
      <alignment horizontal="center" vertical="center"/>
    </xf>
    <xf numFmtId="2" fontId="4" fillId="8" borderId="1" xfId="4" applyNumberFormat="1" applyFont="1" applyFill="1" applyBorder="1" applyAlignment="1">
      <alignment horizontal="center" vertical="center"/>
    </xf>
    <xf numFmtId="2" fontId="2" fillId="0" borderId="1" xfId="4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6" fillId="12" borderId="1" xfId="3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6" fillId="12" borderId="3" xfId="3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12" borderId="8" xfId="3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4" fillId="11" borderId="8" xfId="4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6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17" borderId="3" xfId="0" applyFont="1" applyFill="1" applyBorder="1" applyAlignment="1">
      <alignment horizontal="center" vertical="center"/>
    </xf>
    <xf numFmtId="2" fontId="2" fillId="0" borderId="8" xfId="3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1" xfId="4" applyFont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1" fontId="16" fillId="0" borderId="1" xfId="3" applyNumberFormat="1" applyFont="1" applyBorder="1" applyAlignment="1">
      <alignment horizontal="left" vertical="center"/>
    </xf>
    <xf numFmtId="2" fontId="2" fillId="3" borderId="1" xfId="4" applyNumberFormat="1" applyFont="1" applyFill="1" applyBorder="1" applyAlignment="1">
      <alignment horizontal="center" vertical="center"/>
    </xf>
    <xf numFmtId="2" fontId="2" fillId="8" borderId="1" xfId="4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left" vertical="center"/>
    </xf>
    <xf numFmtId="1" fontId="16" fillId="0" borderId="1" xfId="4" applyNumberFormat="1" applyFont="1" applyBorder="1" applyAlignment="1">
      <alignment horizontal="left" vertical="center"/>
    </xf>
    <xf numFmtId="2" fontId="2" fillId="9" borderId="1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2" fontId="4" fillId="5" borderId="1" xfId="0" applyNumberFormat="1" applyFont="1" applyFill="1" applyBorder="1" applyAlignment="1">
      <alignment horizontal="center" vertical="center"/>
    </xf>
    <xf numFmtId="2" fontId="2" fillId="5" borderId="1" xfId="4" applyNumberFormat="1" applyFont="1" applyFill="1" applyBorder="1" applyAlignment="1">
      <alignment horizontal="center" vertical="center"/>
    </xf>
    <xf numFmtId="2" fontId="2" fillId="6" borderId="1" xfId="4" applyNumberFormat="1" applyFont="1" applyFill="1" applyBorder="1" applyAlignment="1">
      <alignment horizontal="center" vertical="center"/>
    </xf>
    <xf numFmtId="2" fontId="2" fillId="3" borderId="1" xfId="3" applyNumberFormat="1" applyFont="1" applyFill="1" applyBorder="1" applyAlignment="1">
      <alignment horizontal="center" vertical="center"/>
    </xf>
    <xf numFmtId="1" fontId="16" fillId="0" borderId="1" xfId="0" applyNumberFormat="1" applyFont="1" applyBorder="1" applyAlignment="1">
      <alignment horizontal="left"/>
    </xf>
    <xf numFmtId="2" fontId="4" fillId="3" borderId="2" xfId="1" applyNumberFormat="1" applyFont="1" applyFill="1" applyBorder="1" applyAlignment="1">
      <alignment horizontal="center" vertical="center"/>
    </xf>
    <xf numFmtId="2" fontId="2" fillId="9" borderId="1" xfId="3" applyNumberFormat="1" applyFont="1" applyFill="1" applyBorder="1" applyAlignment="1">
      <alignment horizontal="center" vertical="center"/>
    </xf>
    <xf numFmtId="2" fontId="4" fillId="5" borderId="1" xfId="1" applyNumberFormat="1" applyFont="1" applyFill="1" applyBorder="1" applyAlignment="1">
      <alignment horizontal="center" vertical="center"/>
    </xf>
    <xf numFmtId="0" fontId="4" fillId="8" borderId="1" xfId="1" applyFont="1" applyFill="1" applyBorder="1" applyAlignment="1">
      <alignment horizontal="center" vertical="center" wrapText="1"/>
    </xf>
    <xf numFmtId="2" fontId="2" fillId="5" borderId="1" xfId="3" applyNumberFormat="1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4" fillId="11" borderId="8" xfId="1" applyFont="1" applyFill="1" applyBorder="1" applyAlignment="1">
      <alignment horizontal="center" vertical="center"/>
    </xf>
    <xf numFmtId="2" fontId="4" fillId="8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13" fillId="2" borderId="1" xfId="4" applyNumberFormat="1" applyFont="1" applyFill="1" applyBorder="1" applyAlignment="1">
      <alignment horizontal="center" vertical="center"/>
    </xf>
    <xf numFmtId="2" fontId="4" fillId="3" borderId="1" xfId="4" applyNumberFormat="1" applyFont="1" applyFill="1" applyBorder="1" applyAlignment="1">
      <alignment horizontal="center" vertical="center"/>
    </xf>
    <xf numFmtId="0" fontId="18" fillId="0" borderId="0" xfId="0" applyFont="1"/>
    <xf numFmtId="0" fontId="4" fillId="0" borderId="14" xfId="0" applyFont="1" applyBorder="1" applyAlignment="1">
      <alignment horizontal="left" vertical="center"/>
    </xf>
    <xf numFmtId="0" fontId="9" fillId="0" borderId="14" xfId="2" applyFont="1" applyFill="1" applyBorder="1" applyAlignment="1" applyProtection="1">
      <alignment horizontal="left" vertical="center" wrapText="1"/>
    </xf>
    <xf numFmtId="1" fontId="0" fillId="0" borderId="14" xfId="0" applyNumberFormat="1" applyBorder="1" applyAlignment="1">
      <alignment horizontal="left" vertical="center"/>
    </xf>
    <xf numFmtId="1" fontId="16" fillId="0" borderId="14" xfId="0" applyNumberFormat="1" applyFont="1" applyBorder="1" applyAlignment="1">
      <alignment horizontal="left" vertical="center"/>
    </xf>
    <xf numFmtId="2" fontId="4" fillId="0" borderId="14" xfId="1" applyNumberFormat="1" applyFont="1" applyBorder="1" applyAlignment="1">
      <alignment horizontal="center" vertical="center"/>
    </xf>
    <xf numFmtId="2" fontId="4" fillId="0" borderId="0" xfId="1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19" fillId="0" borderId="0" xfId="1" quotePrefix="1" applyFont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2" fontId="2" fillId="0" borderId="1" xfId="0" quotePrefix="1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9" fontId="15" fillId="0" borderId="23" xfId="5" applyFont="1" applyFill="1" applyBorder="1" applyAlignment="1">
      <alignment horizontal="center" vertical="center"/>
    </xf>
    <xf numFmtId="2" fontId="20" fillId="8" borderId="1" xfId="3" applyNumberFormat="1" applyFont="1" applyFill="1" applyBorder="1" applyAlignment="1">
      <alignment horizontal="center" vertical="center"/>
    </xf>
    <xf numFmtId="0" fontId="0" fillId="18" borderId="0" xfId="0" applyFill="1"/>
    <xf numFmtId="0" fontId="21" fillId="0" borderId="0" xfId="0" applyFont="1"/>
    <xf numFmtId="0" fontId="6" fillId="0" borderId="1" xfId="3" applyFont="1" applyBorder="1" applyAlignment="1">
      <alignment horizontal="left" vertical="center"/>
    </xf>
    <xf numFmtId="0" fontId="6" fillId="0" borderId="1" xfId="2" applyFont="1" applyFill="1" applyBorder="1" applyAlignment="1" applyProtection="1">
      <alignment horizontal="left" vertical="center" wrapText="1"/>
    </xf>
    <xf numFmtId="0" fontId="6" fillId="18" borderId="1" xfId="3" applyFont="1" applyFill="1" applyBorder="1" applyAlignment="1">
      <alignment horizontal="left" vertical="center"/>
    </xf>
    <xf numFmtId="0" fontId="6" fillId="18" borderId="1" xfId="0" applyFont="1" applyFill="1" applyBorder="1" applyAlignment="1">
      <alignment horizontal="left" vertical="center"/>
    </xf>
    <xf numFmtId="0" fontId="6" fillId="18" borderId="1" xfId="2" applyFont="1" applyFill="1" applyBorder="1" applyAlignment="1" applyProtection="1">
      <alignment horizontal="left" vertical="center" wrapText="1"/>
    </xf>
    <xf numFmtId="0" fontId="0" fillId="0" borderId="9" xfId="0" applyBorder="1"/>
    <xf numFmtId="0" fontId="0" fillId="0" borderId="11" xfId="0" applyBorder="1"/>
    <xf numFmtId="0" fontId="5" fillId="0" borderId="3" xfId="0" applyFont="1" applyBorder="1" applyAlignment="1">
      <alignment horizontal="center" vertical="center" wrapText="1"/>
    </xf>
    <xf numFmtId="0" fontId="4" fillId="8" borderId="2" xfId="1" applyFont="1" applyFill="1" applyBorder="1" applyAlignment="1">
      <alignment horizontal="center" vertical="center" wrapText="1"/>
    </xf>
    <xf numFmtId="2" fontId="4" fillId="8" borderId="2" xfId="1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3" applyFont="1" applyBorder="1" applyAlignment="1">
      <alignment vertical="center"/>
    </xf>
    <xf numFmtId="0" fontId="6" fillId="18" borderId="1" xfId="1" applyFont="1" applyFill="1" applyBorder="1" applyAlignment="1">
      <alignment horizontal="left" vertical="center"/>
    </xf>
    <xf numFmtId="0" fontId="22" fillId="0" borderId="0" xfId="0" applyFont="1"/>
    <xf numFmtId="0" fontId="22" fillId="0" borderId="0" xfId="0" applyFont="1" applyAlignment="1">
      <alignment horizontal="right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6">
    <cellStyle name="Collegamento ipertestuale" xfId="2" builtinId="8"/>
    <cellStyle name="Normale" xfId="0" builtinId="0"/>
    <cellStyle name="Normale 2" xfId="1" xr:uid="{6941B303-FD50-4A89-8765-9087BAE3DBA2}"/>
    <cellStyle name="Normale 2 2" xfId="4" xr:uid="{D0F9DF6A-021A-4FAF-8BCD-370898699384}"/>
    <cellStyle name="Normale 4" xfId="3" xr:uid="{642B1B0F-9C88-4461-8CC7-F3B59A76F076}"/>
    <cellStyle name="Percentuale" xfId="5" builtinId="5"/>
  </cellStyles>
  <dxfs count="0"/>
  <tableStyles count="0" defaultTableStyle="TableStyleMedium2" defaultPivotStyle="PivotStyleLight16"/>
  <colors>
    <mruColors>
      <color rgb="FF99CCFF"/>
      <color rgb="FF66CCFF"/>
      <color rgb="FF33CCFF"/>
      <color rgb="FFFF5050"/>
      <color rgb="FFCC66FF"/>
      <color rgb="FFFFCCFF"/>
      <color rgb="FFFF9999"/>
      <color rgb="FFCC99FF"/>
      <color rgb="FFFF99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71438</xdr:colOff>
      <xdr:row>0</xdr:row>
      <xdr:rowOff>95251</xdr:rowOff>
    </xdr:from>
    <xdr:to>
      <xdr:col>4</xdr:col>
      <xdr:colOff>1238247</xdr:colOff>
      <xdr:row>3</xdr:row>
      <xdr:rowOff>47626</xdr:rowOff>
    </xdr:to>
    <xdr:sp macro="" textlink="">
      <xdr:nvSpPr>
        <xdr:cNvPr id="2" name="Rettangolo con angoli arrotondati 1">
          <a:extLst>
            <a:ext uri="{FF2B5EF4-FFF2-40B4-BE49-F238E27FC236}">
              <a16:creationId xmlns:a16="http://schemas.microsoft.com/office/drawing/2014/main" id="{9FC16A9A-9443-46A3-B9C9-1120B8C69F55}"/>
            </a:ext>
          </a:extLst>
        </xdr:cNvPr>
        <xdr:cNvSpPr/>
      </xdr:nvSpPr>
      <xdr:spPr>
        <a:xfrm>
          <a:off x="71438" y="95251"/>
          <a:ext cx="5976934" cy="52387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24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STAR_ICMi</a:t>
          </a:r>
          <a:r>
            <a:rPr lang="it-IT" sz="24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- Macroinvertebrati</a:t>
          </a:r>
          <a:endParaRPr lang="it-IT" sz="2400" b="1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83344</xdr:colOff>
      <xdr:row>0</xdr:row>
      <xdr:rowOff>119062</xdr:rowOff>
    </xdr:from>
    <xdr:to>
      <xdr:col>4</xdr:col>
      <xdr:colOff>1285872</xdr:colOff>
      <xdr:row>3</xdr:row>
      <xdr:rowOff>71437</xdr:rowOff>
    </xdr:to>
    <xdr:sp macro="" textlink="">
      <xdr:nvSpPr>
        <xdr:cNvPr id="2" name="Rettangolo con angoli arrotondati 1">
          <a:extLst>
            <a:ext uri="{FF2B5EF4-FFF2-40B4-BE49-F238E27FC236}">
              <a16:creationId xmlns:a16="http://schemas.microsoft.com/office/drawing/2014/main" id="{94622566-73B5-49B4-9755-20B29BF73417}"/>
            </a:ext>
          </a:extLst>
        </xdr:cNvPr>
        <xdr:cNvSpPr/>
      </xdr:nvSpPr>
      <xdr:spPr>
        <a:xfrm>
          <a:off x="83344" y="119062"/>
          <a:ext cx="5976934" cy="52387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24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ICMi</a:t>
          </a:r>
          <a:r>
            <a:rPr lang="it-IT" sz="24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- Diatomee</a:t>
          </a:r>
          <a:endParaRPr lang="it-IT" sz="2400" b="1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83344</xdr:rowOff>
    </xdr:from>
    <xdr:to>
      <xdr:col>4</xdr:col>
      <xdr:colOff>1273965</xdr:colOff>
      <xdr:row>3</xdr:row>
      <xdr:rowOff>35719</xdr:rowOff>
    </xdr:to>
    <xdr:sp macro="" textlink="">
      <xdr:nvSpPr>
        <xdr:cNvPr id="2" name="Rettangolo con angoli arrotondati 1">
          <a:extLst>
            <a:ext uri="{FF2B5EF4-FFF2-40B4-BE49-F238E27FC236}">
              <a16:creationId xmlns:a16="http://schemas.microsoft.com/office/drawing/2014/main" id="{DBD4D03F-B79A-4A5A-B190-DCA313D76327}"/>
            </a:ext>
          </a:extLst>
        </xdr:cNvPr>
        <xdr:cNvSpPr/>
      </xdr:nvSpPr>
      <xdr:spPr>
        <a:xfrm>
          <a:off x="95250" y="83344"/>
          <a:ext cx="5976934" cy="523875"/>
        </a:xfrm>
        <a:prstGeom prst="roundRect">
          <a:avLst/>
        </a:prstGeom>
        <a:solidFill>
          <a:schemeClr val="accent4">
            <a:lumMod val="40000"/>
            <a:lumOff val="60000"/>
          </a:schemeClr>
        </a:solidFill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24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LIMeco</a:t>
          </a:r>
          <a:r>
            <a:rPr lang="it-IT" sz="24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- Elementi fisico-chimici</a:t>
          </a:r>
          <a:endParaRPr lang="it-IT" sz="2400" b="1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71439</xdr:colOff>
      <xdr:row>0</xdr:row>
      <xdr:rowOff>122465</xdr:rowOff>
    </xdr:from>
    <xdr:to>
      <xdr:col>5</xdr:col>
      <xdr:colOff>789213</xdr:colOff>
      <xdr:row>3</xdr:row>
      <xdr:rowOff>74840</xdr:rowOff>
    </xdr:to>
    <xdr:sp macro="" textlink="">
      <xdr:nvSpPr>
        <xdr:cNvPr id="2" name="Rettangolo con angoli arrotondati 1">
          <a:extLst>
            <a:ext uri="{FF2B5EF4-FFF2-40B4-BE49-F238E27FC236}">
              <a16:creationId xmlns:a16="http://schemas.microsoft.com/office/drawing/2014/main" id="{125E24D7-46F8-412B-9ABB-39B2F80F0A39}"/>
            </a:ext>
          </a:extLst>
        </xdr:cNvPr>
        <xdr:cNvSpPr/>
      </xdr:nvSpPr>
      <xdr:spPr>
        <a:xfrm>
          <a:off x="221118" y="122465"/>
          <a:ext cx="5425845" cy="523875"/>
        </a:xfrm>
        <a:prstGeom prst="roundRect">
          <a:avLst/>
        </a:prstGeom>
        <a:ln>
          <a:noFill/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24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% Campioni di LIMeco</a:t>
          </a:r>
        </a:p>
      </xdr:txBody>
    </xdr:sp>
    <xdr:clientData/>
  </xdr:twoCellAnchor>
  <xdr:twoCellAnchor editAs="absolute">
    <xdr:from>
      <xdr:col>1</xdr:col>
      <xdr:colOff>1918467</xdr:colOff>
      <xdr:row>3</xdr:row>
      <xdr:rowOff>178594</xdr:rowOff>
    </xdr:from>
    <xdr:to>
      <xdr:col>2</xdr:col>
      <xdr:colOff>487706</xdr:colOff>
      <xdr:row>5</xdr:row>
      <xdr:rowOff>107157</xdr:rowOff>
    </xdr:to>
    <xdr:sp macro="[0]!Tab3anno" textlink="">
      <xdr:nvSpPr>
        <xdr:cNvPr id="5" name="2022On" hidden="1">
          <a:extLst>
            <a:ext uri="{FF2B5EF4-FFF2-40B4-BE49-F238E27FC236}">
              <a16:creationId xmlns:a16="http://schemas.microsoft.com/office/drawing/2014/main" id="{B7711B15-CB08-4F70-BA01-5C5324CA9DAD}"/>
            </a:ext>
          </a:extLst>
        </xdr:cNvPr>
        <xdr:cNvSpPr/>
      </xdr:nvSpPr>
      <xdr:spPr>
        <a:xfrm>
          <a:off x="2061342" y="750094"/>
          <a:ext cx="817820" cy="309563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2022</a:t>
          </a:r>
        </a:p>
      </xdr:txBody>
    </xdr:sp>
    <xdr:clientData/>
  </xdr:twoCellAnchor>
  <xdr:twoCellAnchor editAs="absolute">
    <xdr:from>
      <xdr:col>3</xdr:col>
      <xdr:colOff>595402</xdr:colOff>
      <xdr:row>3</xdr:row>
      <xdr:rowOff>178594</xdr:rowOff>
    </xdr:from>
    <xdr:to>
      <xdr:col>4</xdr:col>
      <xdr:colOff>637615</xdr:colOff>
      <xdr:row>5</xdr:row>
      <xdr:rowOff>107157</xdr:rowOff>
    </xdr:to>
    <xdr:sp macro="[0]!Tab5anno" textlink="">
      <xdr:nvSpPr>
        <xdr:cNvPr id="6" name="2024Off" hidden="1">
          <a:extLst>
            <a:ext uri="{FF2B5EF4-FFF2-40B4-BE49-F238E27FC236}">
              <a16:creationId xmlns:a16="http://schemas.microsoft.com/office/drawing/2014/main" id="{5BB0446E-F33D-4C91-AA3E-A37D79C0D62D}"/>
            </a:ext>
          </a:extLst>
        </xdr:cNvPr>
        <xdr:cNvSpPr/>
      </xdr:nvSpPr>
      <xdr:spPr>
        <a:xfrm>
          <a:off x="3898537" y="750094"/>
          <a:ext cx="817820" cy="309563"/>
        </a:xfrm>
        <a:prstGeom prst="roundRect">
          <a:avLst/>
        </a:prstGeom>
        <a:ln>
          <a:noFill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2024</a:t>
          </a:r>
        </a:p>
      </xdr:txBody>
    </xdr:sp>
    <xdr:clientData/>
  </xdr:twoCellAnchor>
  <xdr:twoCellAnchor editAs="absolute">
    <xdr:from>
      <xdr:col>2</xdr:col>
      <xdr:colOff>593401</xdr:colOff>
      <xdr:row>3</xdr:row>
      <xdr:rowOff>178594</xdr:rowOff>
    </xdr:from>
    <xdr:to>
      <xdr:col>3</xdr:col>
      <xdr:colOff>489707</xdr:colOff>
      <xdr:row>5</xdr:row>
      <xdr:rowOff>107157</xdr:rowOff>
    </xdr:to>
    <xdr:sp macro="[0]!Tab4anno" textlink="">
      <xdr:nvSpPr>
        <xdr:cNvPr id="9" name="2023On" hidden="1">
          <a:extLst>
            <a:ext uri="{FF2B5EF4-FFF2-40B4-BE49-F238E27FC236}">
              <a16:creationId xmlns:a16="http://schemas.microsoft.com/office/drawing/2014/main" id="{4627EA42-684D-4B86-A714-116B0E815F11}"/>
            </a:ext>
          </a:extLst>
        </xdr:cNvPr>
        <xdr:cNvSpPr/>
      </xdr:nvSpPr>
      <xdr:spPr>
        <a:xfrm>
          <a:off x="2984857" y="750094"/>
          <a:ext cx="807985" cy="309563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2023</a:t>
          </a:r>
        </a:p>
      </xdr:txBody>
    </xdr:sp>
    <xdr:clientData/>
  </xdr:twoCellAnchor>
  <xdr:twoCellAnchor editAs="absolute">
    <xdr:from>
      <xdr:col>1</xdr:col>
      <xdr:colOff>994952</xdr:colOff>
      <xdr:row>3</xdr:row>
      <xdr:rowOff>178594</xdr:rowOff>
    </xdr:from>
    <xdr:to>
      <xdr:col>1</xdr:col>
      <xdr:colOff>1812772</xdr:colOff>
      <xdr:row>5</xdr:row>
      <xdr:rowOff>107157</xdr:rowOff>
    </xdr:to>
    <xdr:sp macro="[0]!Tab2anno" textlink="">
      <xdr:nvSpPr>
        <xdr:cNvPr id="11" name="2021On" hidden="1">
          <a:extLst>
            <a:ext uri="{FF2B5EF4-FFF2-40B4-BE49-F238E27FC236}">
              <a16:creationId xmlns:a16="http://schemas.microsoft.com/office/drawing/2014/main" id="{702D3D00-8B44-4415-A727-5D6E63EDC412}"/>
            </a:ext>
          </a:extLst>
        </xdr:cNvPr>
        <xdr:cNvSpPr/>
      </xdr:nvSpPr>
      <xdr:spPr>
        <a:xfrm>
          <a:off x="1137827" y="750094"/>
          <a:ext cx="817820" cy="309563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indent="0" algn="ctr"/>
          <a:r>
            <a:rPr lang="it-IT" sz="1100" b="1" i="1" u="none">
              <a:solidFill>
                <a:schemeClr val="dk1"/>
              </a:solidFill>
              <a:latin typeface="+mn-lt"/>
              <a:ea typeface="+mn-ea"/>
              <a:cs typeface="+mn-cs"/>
            </a:rPr>
            <a:t>2021</a:t>
          </a:r>
        </a:p>
      </xdr:txBody>
    </xdr:sp>
    <xdr:clientData/>
  </xdr:twoCellAnchor>
  <xdr:twoCellAnchor editAs="absolute">
    <xdr:from>
      <xdr:col>4</xdr:col>
      <xdr:colOff>743308</xdr:colOff>
      <xdr:row>4</xdr:row>
      <xdr:rowOff>1</xdr:rowOff>
    </xdr:from>
    <xdr:to>
      <xdr:col>5</xdr:col>
      <xdr:colOff>777325</xdr:colOff>
      <xdr:row>5</xdr:row>
      <xdr:rowOff>119064</xdr:rowOff>
    </xdr:to>
    <xdr:sp macro="[0]!Tab6anno" textlink="">
      <xdr:nvSpPr>
        <xdr:cNvPr id="15" name="2025On" hidden="1">
          <a:extLst>
            <a:ext uri="{FF2B5EF4-FFF2-40B4-BE49-F238E27FC236}">
              <a16:creationId xmlns:a16="http://schemas.microsoft.com/office/drawing/2014/main" id="{34ABE964-E534-4FE8-998A-74BC4AD6A46F}"/>
            </a:ext>
          </a:extLst>
        </xdr:cNvPr>
        <xdr:cNvSpPr/>
      </xdr:nvSpPr>
      <xdr:spPr>
        <a:xfrm>
          <a:off x="4822050" y="762001"/>
          <a:ext cx="809624" cy="309563"/>
        </a:xfrm>
        <a:prstGeom prst="roundRect">
          <a:avLst/>
        </a:prstGeom>
        <a:solidFill>
          <a:srgbClr val="00B0F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2025</a:t>
          </a:r>
        </a:p>
      </xdr:txBody>
    </xdr:sp>
    <xdr:clientData/>
  </xdr:twoCellAnchor>
  <xdr:twoCellAnchor>
    <xdr:from>
      <xdr:col>1</xdr:col>
      <xdr:colOff>83342</xdr:colOff>
      <xdr:row>4</xdr:row>
      <xdr:rowOff>13608</xdr:rowOff>
    </xdr:from>
    <xdr:to>
      <xdr:col>6</xdr:col>
      <xdr:colOff>0</xdr:colOff>
      <xdr:row>5</xdr:row>
      <xdr:rowOff>154782</xdr:rowOff>
    </xdr:to>
    <xdr:sp macro="" textlink="">
      <xdr:nvSpPr>
        <xdr:cNvPr id="20" name="Rettangolo con angoli arrotondati 19">
          <a:extLst>
            <a:ext uri="{FF2B5EF4-FFF2-40B4-BE49-F238E27FC236}">
              <a16:creationId xmlns:a16="http://schemas.microsoft.com/office/drawing/2014/main" id="{83ACEB98-E7B9-4A53-8C79-9F3A2D312774}"/>
            </a:ext>
          </a:extLst>
        </xdr:cNvPr>
        <xdr:cNvSpPr/>
      </xdr:nvSpPr>
      <xdr:spPr>
        <a:xfrm>
          <a:off x="233021" y="775608"/>
          <a:ext cx="5441158" cy="331674"/>
        </a:xfrm>
        <a:prstGeom prst="roundRect">
          <a:avLst/>
        </a:prstGeom>
        <a:solidFill>
          <a:srgbClr val="00FF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it-IT" sz="1600" b="1" i="1" u="none">
              <a:solidFill>
                <a:schemeClr val="dk1"/>
              </a:solidFill>
              <a:latin typeface="+mn-lt"/>
              <a:ea typeface="+mn-ea"/>
              <a:cs typeface="+mn-cs"/>
            </a:rPr>
            <a:t>2024</a:t>
          </a:r>
        </a:p>
      </xdr:txBody>
    </xdr:sp>
    <xdr:clientData/>
  </xdr:twoCellAnchor>
  <xdr:twoCellAnchor>
    <xdr:from>
      <xdr:col>8</xdr:col>
      <xdr:colOff>83342</xdr:colOff>
      <xdr:row>4</xdr:row>
      <xdr:rowOff>23812</xdr:rowOff>
    </xdr:from>
    <xdr:to>
      <xdr:col>13</xdr:col>
      <xdr:colOff>583404</xdr:colOff>
      <xdr:row>5</xdr:row>
      <xdr:rowOff>142875</xdr:rowOff>
    </xdr:to>
    <xdr:sp macro="" textlink="">
      <xdr:nvSpPr>
        <xdr:cNvPr id="21" name="Rettangolo con angoli arrotondati 20">
          <a:extLst>
            <a:ext uri="{FF2B5EF4-FFF2-40B4-BE49-F238E27FC236}">
              <a16:creationId xmlns:a16="http://schemas.microsoft.com/office/drawing/2014/main" id="{A77AB03E-7485-439B-A4C8-B9CC63925032}"/>
            </a:ext>
          </a:extLst>
        </xdr:cNvPr>
        <xdr:cNvSpPr/>
      </xdr:nvSpPr>
      <xdr:spPr>
        <a:xfrm>
          <a:off x="202405" y="1166812"/>
          <a:ext cx="3536155" cy="309563"/>
        </a:xfrm>
        <a:prstGeom prst="roundRect">
          <a:avLst/>
        </a:prstGeom>
        <a:solidFill>
          <a:srgbClr val="00FF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it-IT" sz="1600" b="1" i="1" u="none">
              <a:solidFill>
                <a:schemeClr val="dk1"/>
              </a:solidFill>
              <a:latin typeface="+mn-lt"/>
              <a:ea typeface="+mn-ea"/>
              <a:cs typeface="+mn-cs"/>
            </a:rPr>
            <a:t>2025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71441</xdr:colOff>
      <xdr:row>0</xdr:row>
      <xdr:rowOff>83346</xdr:rowOff>
    </xdr:from>
    <xdr:to>
      <xdr:col>4</xdr:col>
      <xdr:colOff>1524000</xdr:colOff>
      <xdr:row>3</xdr:row>
      <xdr:rowOff>35721</xdr:rowOff>
    </xdr:to>
    <xdr:sp macro="" textlink="">
      <xdr:nvSpPr>
        <xdr:cNvPr id="2" name="Rettangolo con angoli arrotondati 1">
          <a:extLst>
            <a:ext uri="{FF2B5EF4-FFF2-40B4-BE49-F238E27FC236}">
              <a16:creationId xmlns:a16="http://schemas.microsoft.com/office/drawing/2014/main" id="{8E114E3C-8E98-4C75-95E5-7B7950AD402C}"/>
            </a:ext>
          </a:extLst>
        </xdr:cNvPr>
        <xdr:cNvSpPr/>
      </xdr:nvSpPr>
      <xdr:spPr>
        <a:xfrm>
          <a:off x="214316" y="83346"/>
          <a:ext cx="5976934" cy="523875"/>
        </a:xfrm>
        <a:prstGeom prst="roundRect">
          <a:avLst/>
        </a:prstGeom>
        <a:solidFill>
          <a:srgbClr val="FF9933"/>
        </a:solidFill>
        <a:ln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24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Elementi chimici a sostegno - Tab.</a:t>
          </a:r>
          <a:r>
            <a:rPr lang="it-IT" sz="24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1/B</a:t>
          </a:r>
          <a:endParaRPr lang="it-IT" sz="2400" b="1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99218</xdr:colOff>
      <xdr:row>0</xdr:row>
      <xdr:rowOff>59531</xdr:rowOff>
    </xdr:from>
    <xdr:to>
      <xdr:col>9</xdr:col>
      <xdr:colOff>516718</xdr:colOff>
      <xdr:row>3</xdr:row>
      <xdr:rowOff>11906</xdr:rowOff>
    </xdr:to>
    <xdr:sp macro="" textlink="">
      <xdr:nvSpPr>
        <xdr:cNvPr id="2" name="Rettangolo con angoli arrotondati 1">
          <a:extLst>
            <a:ext uri="{FF2B5EF4-FFF2-40B4-BE49-F238E27FC236}">
              <a16:creationId xmlns:a16="http://schemas.microsoft.com/office/drawing/2014/main" id="{7E811799-CB30-45D9-9DA9-B41FA374A8A1}"/>
            </a:ext>
          </a:extLst>
        </xdr:cNvPr>
        <xdr:cNvSpPr/>
      </xdr:nvSpPr>
      <xdr:spPr>
        <a:xfrm>
          <a:off x="194468" y="59531"/>
          <a:ext cx="10260000" cy="500063"/>
        </a:xfrm>
        <a:prstGeom prst="roundRect">
          <a:avLst/>
        </a:prstGeom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24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Stato/Potenziale Ecologico</a:t>
          </a:r>
        </a:p>
      </xdr:txBody>
    </xdr:sp>
    <xdr:clientData/>
  </xdr:twoCellAnchor>
  <xdr:twoCellAnchor editAs="absolute">
    <xdr:from>
      <xdr:col>3</xdr:col>
      <xdr:colOff>1106304</xdr:colOff>
      <xdr:row>3</xdr:row>
      <xdr:rowOff>135727</xdr:rowOff>
    </xdr:from>
    <xdr:to>
      <xdr:col>3</xdr:col>
      <xdr:colOff>2690304</xdr:colOff>
      <xdr:row>5</xdr:row>
      <xdr:rowOff>64290</xdr:rowOff>
    </xdr:to>
    <xdr:sp macro="[0]!Modulo1.TabC" textlink="">
      <xdr:nvSpPr>
        <xdr:cNvPr id="3" name="OP1On" hidden="1">
          <a:extLst>
            <a:ext uri="{FF2B5EF4-FFF2-40B4-BE49-F238E27FC236}">
              <a16:creationId xmlns:a16="http://schemas.microsoft.com/office/drawing/2014/main" id="{3F5963C4-D0A8-4102-96B3-529A937DC7AA}"/>
            </a:ext>
          </a:extLst>
        </xdr:cNvPr>
        <xdr:cNvSpPr/>
      </xdr:nvSpPr>
      <xdr:spPr>
        <a:xfrm>
          <a:off x="3487554" y="707227"/>
          <a:ext cx="1584000" cy="309563"/>
        </a:xfrm>
        <a:prstGeom prst="roundRect">
          <a:avLst/>
        </a:prstGeom>
        <a:solidFill>
          <a:srgbClr val="FFCC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OPERATIVI </a:t>
          </a:r>
          <a:r>
            <a:rPr lang="it-IT" sz="1100" b="1" i="1" u="none" baseline="0"/>
            <a:t> 1 TRIENNIO</a:t>
          </a:r>
          <a:endParaRPr lang="it-IT" sz="1100" b="1" i="1" u="none"/>
        </a:p>
      </xdr:txBody>
    </xdr:sp>
    <xdr:clientData/>
  </xdr:twoCellAnchor>
  <xdr:twoCellAnchor editAs="absolute">
    <xdr:from>
      <xdr:col>5</xdr:col>
      <xdr:colOff>578294</xdr:colOff>
      <xdr:row>3</xdr:row>
      <xdr:rowOff>135727</xdr:rowOff>
    </xdr:from>
    <xdr:to>
      <xdr:col>7</xdr:col>
      <xdr:colOff>412075</xdr:colOff>
      <xdr:row>5</xdr:row>
      <xdr:rowOff>64290</xdr:rowOff>
    </xdr:to>
    <xdr:sp macro="[0]!Modulo1.TabE" textlink="">
      <xdr:nvSpPr>
        <xdr:cNvPr id="4" name="GrADEOn" hidden="1">
          <a:extLst>
            <a:ext uri="{FF2B5EF4-FFF2-40B4-BE49-F238E27FC236}">
              <a16:creationId xmlns:a16="http://schemas.microsoft.com/office/drawing/2014/main" id="{D2612F6D-9C63-4FBC-8409-39FC917ED48F}"/>
            </a:ext>
          </a:extLst>
        </xdr:cNvPr>
        <xdr:cNvSpPr/>
      </xdr:nvSpPr>
      <xdr:spPr>
        <a:xfrm>
          <a:off x="6769544" y="707227"/>
          <a:ext cx="1584000" cy="309563"/>
        </a:xfrm>
        <a:prstGeom prst="roundRect">
          <a:avLst/>
        </a:prstGeom>
        <a:solidFill>
          <a:srgbClr val="FFCC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GRUPPI A, D e E</a:t>
          </a:r>
        </a:p>
      </xdr:txBody>
    </xdr:sp>
    <xdr:clientData/>
  </xdr:twoCellAnchor>
  <xdr:twoCellAnchor editAs="absolute">
    <xdr:from>
      <xdr:col>7</xdr:col>
      <xdr:colOff>484949</xdr:colOff>
      <xdr:row>3</xdr:row>
      <xdr:rowOff>135727</xdr:rowOff>
    </xdr:from>
    <xdr:to>
      <xdr:col>9</xdr:col>
      <xdr:colOff>505262</xdr:colOff>
      <xdr:row>5</xdr:row>
      <xdr:rowOff>64290</xdr:rowOff>
    </xdr:to>
    <xdr:sp macro="[0]!Modulo1.TabF" textlink="">
      <xdr:nvSpPr>
        <xdr:cNvPr id="5" name="Gr3XOn" hidden="1">
          <a:extLst>
            <a:ext uri="{FF2B5EF4-FFF2-40B4-BE49-F238E27FC236}">
              <a16:creationId xmlns:a16="http://schemas.microsoft.com/office/drawing/2014/main" id="{5D023BA4-10C6-4041-8D88-6E37338E9C29}"/>
            </a:ext>
          </a:extLst>
        </xdr:cNvPr>
        <xdr:cNvSpPr/>
      </xdr:nvSpPr>
      <xdr:spPr>
        <a:xfrm>
          <a:off x="8668512" y="683415"/>
          <a:ext cx="1774500" cy="293688"/>
        </a:xfrm>
        <a:prstGeom prst="roundRect">
          <a:avLst/>
        </a:prstGeom>
        <a:solidFill>
          <a:srgbClr val="FFCC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GRUPPI 3.X</a:t>
          </a:r>
        </a:p>
      </xdr:txBody>
    </xdr:sp>
    <xdr:clientData/>
  </xdr:twoCellAnchor>
  <xdr:twoCellAnchor editAs="absolute">
    <xdr:from>
      <xdr:col>3</xdr:col>
      <xdr:colOff>2750473</xdr:colOff>
      <xdr:row>3</xdr:row>
      <xdr:rowOff>135727</xdr:rowOff>
    </xdr:from>
    <xdr:to>
      <xdr:col>5</xdr:col>
      <xdr:colOff>505423</xdr:colOff>
      <xdr:row>5</xdr:row>
      <xdr:rowOff>64290</xdr:rowOff>
    </xdr:to>
    <xdr:sp macro="[0]!Modulo1.TabD" textlink="">
      <xdr:nvSpPr>
        <xdr:cNvPr id="6" name="OP2On" hidden="1">
          <a:extLst>
            <a:ext uri="{FF2B5EF4-FFF2-40B4-BE49-F238E27FC236}">
              <a16:creationId xmlns:a16="http://schemas.microsoft.com/office/drawing/2014/main" id="{D919DDE0-A93A-4175-B546-35C752DC96ED}"/>
            </a:ext>
          </a:extLst>
        </xdr:cNvPr>
        <xdr:cNvSpPr/>
      </xdr:nvSpPr>
      <xdr:spPr>
        <a:xfrm>
          <a:off x="5354767" y="683415"/>
          <a:ext cx="1584000" cy="293688"/>
        </a:xfrm>
        <a:prstGeom prst="roundRect">
          <a:avLst/>
        </a:prstGeom>
        <a:solidFill>
          <a:srgbClr val="FFCC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OPERATIVI</a:t>
          </a:r>
          <a:r>
            <a:rPr lang="it-IT" sz="1100" b="1" i="1" u="none" baseline="0"/>
            <a:t> 2 TRIENNIO</a:t>
          </a:r>
          <a:endParaRPr lang="it-IT" sz="1100" b="1" i="1" u="none"/>
        </a:p>
      </xdr:txBody>
    </xdr:sp>
    <xdr:clientData/>
  </xdr:twoCellAnchor>
  <xdr:twoCellAnchor editAs="absolute">
    <xdr:from>
      <xdr:col>2</xdr:col>
      <xdr:colOff>378121</xdr:colOff>
      <xdr:row>3</xdr:row>
      <xdr:rowOff>130970</xdr:rowOff>
    </xdr:from>
    <xdr:to>
      <xdr:col>3</xdr:col>
      <xdr:colOff>1033434</xdr:colOff>
      <xdr:row>5</xdr:row>
      <xdr:rowOff>59533</xdr:rowOff>
    </xdr:to>
    <xdr:sp macro="[0]!Modulo1.TabB" textlink="">
      <xdr:nvSpPr>
        <xdr:cNvPr id="18" name="DEFOff" hidden="1">
          <a:extLst>
            <a:ext uri="{FF2B5EF4-FFF2-40B4-BE49-F238E27FC236}">
              <a16:creationId xmlns:a16="http://schemas.microsoft.com/office/drawing/2014/main" id="{C74E7D21-4B55-4E43-9FEC-003B19E05255}"/>
            </a:ext>
          </a:extLst>
        </xdr:cNvPr>
        <xdr:cNvSpPr/>
      </xdr:nvSpPr>
      <xdr:spPr>
        <a:xfrm>
          <a:off x="1830684" y="678658"/>
          <a:ext cx="1730844" cy="293688"/>
        </a:xfrm>
        <a:prstGeom prst="roundRect">
          <a:avLst/>
        </a:prstGeom>
        <a:ln>
          <a:noFill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DEFINITIVI</a:t>
          </a:r>
        </a:p>
      </xdr:txBody>
    </xdr:sp>
    <xdr:clientData/>
  </xdr:twoCellAnchor>
  <xdr:twoCellAnchor editAs="absolute">
    <xdr:from>
      <xdr:col>1</xdr:col>
      <xdr:colOff>78556</xdr:colOff>
      <xdr:row>3</xdr:row>
      <xdr:rowOff>135727</xdr:rowOff>
    </xdr:from>
    <xdr:to>
      <xdr:col>2</xdr:col>
      <xdr:colOff>305243</xdr:colOff>
      <xdr:row>5</xdr:row>
      <xdr:rowOff>64290</xdr:rowOff>
    </xdr:to>
    <xdr:sp macro="[0]!Modulo1.TabA" textlink="">
      <xdr:nvSpPr>
        <xdr:cNvPr id="8" name="DaValOn" hidden="1">
          <a:extLst>
            <a:ext uri="{FF2B5EF4-FFF2-40B4-BE49-F238E27FC236}">
              <a16:creationId xmlns:a16="http://schemas.microsoft.com/office/drawing/2014/main" id="{60E6A683-4D3F-4037-8501-6B7470BC0711}"/>
            </a:ext>
          </a:extLst>
        </xdr:cNvPr>
        <xdr:cNvSpPr/>
      </xdr:nvSpPr>
      <xdr:spPr>
        <a:xfrm>
          <a:off x="173806" y="683415"/>
          <a:ext cx="1584000" cy="293688"/>
        </a:xfrm>
        <a:prstGeom prst="roundRect">
          <a:avLst/>
        </a:prstGeom>
        <a:solidFill>
          <a:srgbClr val="FFCC00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DA</a:t>
          </a:r>
          <a:r>
            <a:rPr lang="it-IT" sz="1100" b="1" i="1" u="none" baseline="0"/>
            <a:t> VALUTARE</a:t>
          </a:r>
          <a:endParaRPr lang="it-IT" sz="1100" b="1" i="1" u="none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71438</xdr:colOff>
      <xdr:row>0</xdr:row>
      <xdr:rowOff>71437</xdr:rowOff>
    </xdr:from>
    <xdr:to>
      <xdr:col>8</xdr:col>
      <xdr:colOff>560375</xdr:colOff>
      <xdr:row>3</xdr:row>
      <xdr:rowOff>23812</xdr:rowOff>
    </xdr:to>
    <xdr:sp macro="" textlink="">
      <xdr:nvSpPr>
        <xdr:cNvPr id="2" name="Rettangolo con angoli arrotondati 1">
          <a:extLst>
            <a:ext uri="{FF2B5EF4-FFF2-40B4-BE49-F238E27FC236}">
              <a16:creationId xmlns:a16="http://schemas.microsoft.com/office/drawing/2014/main" id="{6D203E47-1A6F-46F2-8CA5-FA9B0EC36BC3}"/>
            </a:ext>
          </a:extLst>
        </xdr:cNvPr>
        <xdr:cNvSpPr/>
      </xdr:nvSpPr>
      <xdr:spPr>
        <a:xfrm>
          <a:off x="226219" y="71437"/>
          <a:ext cx="9811531" cy="523875"/>
        </a:xfrm>
        <a:prstGeom prst="roundRect">
          <a:avLst/>
        </a:prstGeom>
        <a:solidFill>
          <a:srgbClr val="FF9999"/>
        </a:solidFill>
        <a:ln/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it-IT" sz="2400" b="1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Stato</a:t>
          </a:r>
          <a:r>
            <a:rPr lang="it-IT" sz="2400" b="1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ambientale</a:t>
          </a:r>
          <a:endParaRPr lang="it-IT" sz="2400" b="1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absolute">
    <xdr:from>
      <xdr:col>3</xdr:col>
      <xdr:colOff>1087280</xdr:colOff>
      <xdr:row>3</xdr:row>
      <xdr:rowOff>135726</xdr:rowOff>
    </xdr:from>
    <xdr:to>
      <xdr:col>3</xdr:col>
      <xdr:colOff>2671280</xdr:colOff>
      <xdr:row>5</xdr:row>
      <xdr:rowOff>64289</xdr:rowOff>
    </xdr:to>
    <xdr:sp macro="[0]!Modulo5.TabC" textlink="">
      <xdr:nvSpPr>
        <xdr:cNvPr id="4" name="OP1On" hidden="1">
          <a:extLst>
            <a:ext uri="{FF2B5EF4-FFF2-40B4-BE49-F238E27FC236}">
              <a16:creationId xmlns:a16="http://schemas.microsoft.com/office/drawing/2014/main" id="{A8254194-84F2-4219-9852-583BB41DB368}"/>
            </a:ext>
          </a:extLst>
        </xdr:cNvPr>
        <xdr:cNvSpPr/>
      </xdr:nvSpPr>
      <xdr:spPr>
        <a:xfrm>
          <a:off x="3528061" y="707226"/>
          <a:ext cx="1584000" cy="309563"/>
        </a:xfrm>
        <a:prstGeom prst="roundRect">
          <a:avLst/>
        </a:prstGeom>
        <a:solidFill>
          <a:srgbClr val="CC66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OPERATIVI </a:t>
          </a:r>
          <a:r>
            <a:rPr lang="it-IT" sz="1100" b="1" i="1" u="none" baseline="0"/>
            <a:t> 1 TRIENNIO</a:t>
          </a:r>
          <a:endParaRPr lang="it-IT" sz="1100" b="1" i="1" u="none"/>
        </a:p>
      </xdr:txBody>
    </xdr:sp>
    <xdr:clientData/>
  </xdr:twoCellAnchor>
  <xdr:twoCellAnchor editAs="absolute">
    <xdr:from>
      <xdr:col>6</xdr:col>
      <xdr:colOff>94926</xdr:colOff>
      <xdr:row>3</xdr:row>
      <xdr:rowOff>135726</xdr:rowOff>
    </xdr:from>
    <xdr:to>
      <xdr:col>7</xdr:col>
      <xdr:colOff>416863</xdr:colOff>
      <xdr:row>5</xdr:row>
      <xdr:rowOff>64289</xdr:rowOff>
    </xdr:to>
    <xdr:sp macro="[0]!Modulo5.TabE" textlink="">
      <xdr:nvSpPr>
        <xdr:cNvPr id="6" name="GrADEOn" hidden="1">
          <a:extLst>
            <a:ext uri="{FF2B5EF4-FFF2-40B4-BE49-F238E27FC236}">
              <a16:creationId xmlns:a16="http://schemas.microsoft.com/office/drawing/2014/main" id="{9401F017-9894-45C3-B731-9C13DC75C519}"/>
            </a:ext>
          </a:extLst>
        </xdr:cNvPr>
        <xdr:cNvSpPr/>
      </xdr:nvSpPr>
      <xdr:spPr>
        <a:xfrm>
          <a:off x="6810051" y="707226"/>
          <a:ext cx="1584000" cy="309563"/>
        </a:xfrm>
        <a:prstGeom prst="roundRect">
          <a:avLst/>
        </a:prstGeom>
        <a:solidFill>
          <a:srgbClr val="CC66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GRUPPI A, D e E</a:t>
          </a:r>
        </a:p>
      </xdr:txBody>
    </xdr:sp>
    <xdr:clientData/>
  </xdr:twoCellAnchor>
  <xdr:twoCellAnchor editAs="absolute">
    <xdr:from>
      <xdr:col>7</xdr:col>
      <xdr:colOff>489737</xdr:colOff>
      <xdr:row>3</xdr:row>
      <xdr:rowOff>135726</xdr:rowOff>
    </xdr:from>
    <xdr:to>
      <xdr:col>8</xdr:col>
      <xdr:colOff>557675</xdr:colOff>
      <xdr:row>5</xdr:row>
      <xdr:rowOff>64289</xdr:rowOff>
    </xdr:to>
    <xdr:sp macro="[0]!Modulo5.TabF" textlink="">
      <xdr:nvSpPr>
        <xdr:cNvPr id="8" name="Gr3XOn" hidden="1">
          <a:extLst>
            <a:ext uri="{FF2B5EF4-FFF2-40B4-BE49-F238E27FC236}">
              <a16:creationId xmlns:a16="http://schemas.microsoft.com/office/drawing/2014/main" id="{DD66B468-9577-4508-A8F2-788EB76E1B4C}"/>
            </a:ext>
          </a:extLst>
        </xdr:cNvPr>
        <xdr:cNvSpPr/>
      </xdr:nvSpPr>
      <xdr:spPr>
        <a:xfrm>
          <a:off x="8466925" y="707226"/>
          <a:ext cx="1568125" cy="309563"/>
        </a:xfrm>
        <a:prstGeom prst="roundRect">
          <a:avLst/>
        </a:prstGeom>
        <a:solidFill>
          <a:srgbClr val="CC66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GRUPPI 3.X</a:t>
          </a:r>
        </a:p>
      </xdr:txBody>
    </xdr:sp>
    <xdr:clientData/>
  </xdr:twoCellAnchor>
  <xdr:twoCellAnchor editAs="absolute">
    <xdr:from>
      <xdr:col>3</xdr:col>
      <xdr:colOff>2731449</xdr:colOff>
      <xdr:row>3</xdr:row>
      <xdr:rowOff>135726</xdr:rowOff>
    </xdr:from>
    <xdr:to>
      <xdr:col>6</xdr:col>
      <xdr:colOff>22055</xdr:colOff>
      <xdr:row>5</xdr:row>
      <xdr:rowOff>64289</xdr:rowOff>
    </xdr:to>
    <xdr:sp macro="[0]!Modulo5.TabD" textlink="">
      <xdr:nvSpPr>
        <xdr:cNvPr id="10" name="OP2On" hidden="1">
          <a:extLst>
            <a:ext uri="{FF2B5EF4-FFF2-40B4-BE49-F238E27FC236}">
              <a16:creationId xmlns:a16="http://schemas.microsoft.com/office/drawing/2014/main" id="{E10DEAC6-0689-449C-8676-97A41C0DBE9D}"/>
            </a:ext>
          </a:extLst>
        </xdr:cNvPr>
        <xdr:cNvSpPr/>
      </xdr:nvSpPr>
      <xdr:spPr>
        <a:xfrm>
          <a:off x="5172230" y="707226"/>
          <a:ext cx="1564950" cy="309563"/>
        </a:xfrm>
        <a:prstGeom prst="roundRect">
          <a:avLst/>
        </a:prstGeom>
        <a:solidFill>
          <a:srgbClr val="CC66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OPERATIVI</a:t>
          </a:r>
          <a:r>
            <a:rPr lang="it-IT" sz="1100" b="1" i="1" u="none" baseline="0"/>
            <a:t> 2 TRIENNIO</a:t>
          </a:r>
          <a:endParaRPr lang="it-IT" sz="1100" b="1" i="1" u="none"/>
        </a:p>
      </xdr:txBody>
    </xdr:sp>
    <xdr:clientData/>
  </xdr:twoCellAnchor>
  <xdr:twoCellAnchor editAs="absolute">
    <xdr:from>
      <xdr:col>2</xdr:col>
      <xdr:colOff>359097</xdr:colOff>
      <xdr:row>3</xdr:row>
      <xdr:rowOff>130969</xdr:rowOff>
    </xdr:from>
    <xdr:to>
      <xdr:col>3</xdr:col>
      <xdr:colOff>1014410</xdr:colOff>
      <xdr:row>5</xdr:row>
      <xdr:rowOff>59532</xdr:rowOff>
    </xdr:to>
    <xdr:sp macro="[0]!Modulo5.TabB" textlink="">
      <xdr:nvSpPr>
        <xdr:cNvPr id="11" name="DEFOff" hidden="1">
          <a:extLst>
            <a:ext uri="{FF2B5EF4-FFF2-40B4-BE49-F238E27FC236}">
              <a16:creationId xmlns:a16="http://schemas.microsoft.com/office/drawing/2014/main" id="{5FD621F2-39D1-4E96-A9BD-80D152069823}"/>
            </a:ext>
          </a:extLst>
        </xdr:cNvPr>
        <xdr:cNvSpPr/>
      </xdr:nvSpPr>
      <xdr:spPr>
        <a:xfrm>
          <a:off x="1871191" y="702469"/>
          <a:ext cx="1584000" cy="309563"/>
        </a:xfrm>
        <a:prstGeom prst="roundRect">
          <a:avLst/>
        </a:prstGeom>
        <a:ln>
          <a:noFill/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DEFINITIVI</a:t>
          </a:r>
        </a:p>
      </xdr:txBody>
    </xdr:sp>
    <xdr:clientData/>
  </xdr:twoCellAnchor>
  <xdr:twoCellAnchor editAs="absolute">
    <xdr:from>
      <xdr:col>1</xdr:col>
      <xdr:colOff>59532</xdr:colOff>
      <xdr:row>3</xdr:row>
      <xdr:rowOff>135726</xdr:rowOff>
    </xdr:from>
    <xdr:to>
      <xdr:col>2</xdr:col>
      <xdr:colOff>286219</xdr:colOff>
      <xdr:row>5</xdr:row>
      <xdr:rowOff>64289</xdr:rowOff>
    </xdr:to>
    <xdr:sp macro="[0]!Modulo5.TabA" textlink="">
      <xdr:nvSpPr>
        <xdr:cNvPr id="14" name="DaValOn" hidden="1">
          <a:extLst>
            <a:ext uri="{FF2B5EF4-FFF2-40B4-BE49-F238E27FC236}">
              <a16:creationId xmlns:a16="http://schemas.microsoft.com/office/drawing/2014/main" id="{F2244709-040B-438D-A0FA-51DDB7CCAC6B}"/>
            </a:ext>
          </a:extLst>
        </xdr:cNvPr>
        <xdr:cNvSpPr/>
      </xdr:nvSpPr>
      <xdr:spPr>
        <a:xfrm>
          <a:off x="214313" y="707226"/>
          <a:ext cx="1584000" cy="309563"/>
        </a:xfrm>
        <a:prstGeom prst="roundRect">
          <a:avLst/>
        </a:prstGeom>
        <a:solidFill>
          <a:srgbClr val="CC66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it-IT" sz="1100" b="1" i="1" u="none"/>
            <a:t>DA</a:t>
          </a:r>
          <a:r>
            <a:rPr lang="it-IT" sz="1100" b="1" i="1" u="none" baseline="0"/>
            <a:t> VALUTARE</a:t>
          </a:r>
          <a:endParaRPr lang="it-IT" sz="1100" b="1" i="1" u="none"/>
        </a:p>
      </xdr:txBody>
    </xdr:sp>
    <xdr:clientData/>
  </xdr:twoCellAnchor>
  <xdr:twoCellAnchor>
    <xdr:from>
      <xdr:col>11</xdr:col>
      <xdr:colOff>0</xdr:colOff>
      <xdr:row>5</xdr:row>
      <xdr:rowOff>178594</xdr:rowOff>
    </xdr:from>
    <xdr:to>
      <xdr:col>11</xdr:col>
      <xdr:colOff>0</xdr:colOff>
      <xdr:row>7</xdr:row>
      <xdr:rowOff>107157</xdr:rowOff>
    </xdr:to>
    <xdr:sp macro="" textlink="">
      <xdr:nvSpPr>
        <xdr:cNvPr id="16" name="Rettangolo con angoli arrotondati 15">
          <a:extLst>
            <a:ext uri="{FF2B5EF4-FFF2-40B4-BE49-F238E27FC236}">
              <a16:creationId xmlns:a16="http://schemas.microsoft.com/office/drawing/2014/main" id="{7FF45086-E3CE-4652-B25F-1666CD4DBFCA}"/>
            </a:ext>
          </a:extLst>
        </xdr:cNvPr>
        <xdr:cNvSpPr/>
      </xdr:nvSpPr>
      <xdr:spPr>
        <a:xfrm>
          <a:off x="202407" y="1131094"/>
          <a:ext cx="9827999" cy="309563"/>
        </a:xfrm>
        <a:prstGeom prst="roundRect">
          <a:avLst/>
        </a:prstGeom>
        <a:solidFill>
          <a:srgbClr val="FFCC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it-IT" sz="1600" b="1" i="1" u="none">
              <a:solidFill>
                <a:schemeClr val="dk1"/>
              </a:solidFill>
              <a:latin typeface="+mn-lt"/>
              <a:ea typeface="+mn-ea"/>
              <a:cs typeface="+mn-cs"/>
            </a:rPr>
            <a:t>DEFINITIVI</a:t>
          </a:r>
        </a:p>
      </xdr:txBody>
    </xdr:sp>
    <xdr:clientData/>
  </xdr:twoCellAnchor>
  <xdr:twoCellAnchor>
    <xdr:from>
      <xdr:col>11</xdr:col>
      <xdr:colOff>0</xdr:colOff>
      <xdr:row>5</xdr:row>
      <xdr:rowOff>178595</xdr:rowOff>
    </xdr:from>
    <xdr:to>
      <xdr:col>11</xdr:col>
      <xdr:colOff>0</xdr:colOff>
      <xdr:row>7</xdr:row>
      <xdr:rowOff>107158</xdr:rowOff>
    </xdr:to>
    <xdr:sp macro="" textlink="">
      <xdr:nvSpPr>
        <xdr:cNvPr id="17" name="Rettangolo con angoli arrotondati 16">
          <a:extLst>
            <a:ext uri="{FF2B5EF4-FFF2-40B4-BE49-F238E27FC236}">
              <a16:creationId xmlns:a16="http://schemas.microsoft.com/office/drawing/2014/main" id="{A9B04D2C-482C-400A-AB11-B0E0DC34A1D1}"/>
            </a:ext>
          </a:extLst>
        </xdr:cNvPr>
        <xdr:cNvSpPr/>
      </xdr:nvSpPr>
      <xdr:spPr>
        <a:xfrm>
          <a:off x="202406" y="1131095"/>
          <a:ext cx="9828000" cy="309563"/>
        </a:xfrm>
        <a:prstGeom prst="roundRect">
          <a:avLst/>
        </a:prstGeom>
        <a:solidFill>
          <a:srgbClr val="FFCC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it-IT" sz="1600" b="1" i="1" u="none">
              <a:solidFill>
                <a:schemeClr val="dk1"/>
              </a:solidFill>
              <a:latin typeface="+mn-lt"/>
              <a:ea typeface="+mn-ea"/>
              <a:cs typeface="+mn-cs"/>
            </a:rPr>
            <a:t>OPERATIVI 1 TRIENNIO</a:t>
          </a:r>
        </a:p>
      </xdr:txBody>
    </xdr:sp>
    <xdr:clientData/>
  </xdr:twoCellAnchor>
  <xdr:twoCellAnchor>
    <xdr:from>
      <xdr:col>11</xdr:col>
      <xdr:colOff>0</xdr:colOff>
      <xdr:row>5</xdr:row>
      <xdr:rowOff>154781</xdr:rowOff>
    </xdr:from>
    <xdr:to>
      <xdr:col>11</xdr:col>
      <xdr:colOff>0</xdr:colOff>
      <xdr:row>7</xdr:row>
      <xdr:rowOff>83344</xdr:rowOff>
    </xdr:to>
    <xdr:sp macro="" textlink="">
      <xdr:nvSpPr>
        <xdr:cNvPr id="18" name="Rettangolo con angoli arrotondati 17">
          <a:extLst>
            <a:ext uri="{FF2B5EF4-FFF2-40B4-BE49-F238E27FC236}">
              <a16:creationId xmlns:a16="http://schemas.microsoft.com/office/drawing/2014/main" id="{69C995F4-A5B5-4FE6-B2B6-0002484F8D13}"/>
            </a:ext>
          </a:extLst>
        </xdr:cNvPr>
        <xdr:cNvSpPr/>
      </xdr:nvSpPr>
      <xdr:spPr>
        <a:xfrm>
          <a:off x="202406" y="1107281"/>
          <a:ext cx="9828000" cy="309563"/>
        </a:xfrm>
        <a:prstGeom prst="roundRect">
          <a:avLst/>
        </a:prstGeom>
        <a:solidFill>
          <a:srgbClr val="FFCC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it-IT" sz="1600" b="1" i="1" u="none">
              <a:solidFill>
                <a:schemeClr val="dk1"/>
              </a:solidFill>
              <a:latin typeface="+mn-lt"/>
              <a:ea typeface="+mn-ea"/>
              <a:cs typeface="+mn-cs"/>
            </a:rPr>
            <a:t>OPERATIVI 2 TRIENNIO</a:t>
          </a:r>
        </a:p>
      </xdr:txBody>
    </xdr:sp>
    <xdr:clientData/>
  </xdr:twoCellAnchor>
  <xdr:twoCellAnchor>
    <xdr:from>
      <xdr:col>11</xdr:col>
      <xdr:colOff>0</xdr:colOff>
      <xdr:row>5</xdr:row>
      <xdr:rowOff>154782</xdr:rowOff>
    </xdr:from>
    <xdr:to>
      <xdr:col>11</xdr:col>
      <xdr:colOff>0</xdr:colOff>
      <xdr:row>7</xdr:row>
      <xdr:rowOff>83345</xdr:rowOff>
    </xdr:to>
    <xdr:sp macro="" textlink="">
      <xdr:nvSpPr>
        <xdr:cNvPr id="19" name="Rettangolo con angoli arrotondati 18">
          <a:extLst>
            <a:ext uri="{FF2B5EF4-FFF2-40B4-BE49-F238E27FC236}">
              <a16:creationId xmlns:a16="http://schemas.microsoft.com/office/drawing/2014/main" id="{AF70219D-E6E5-4E40-9A7F-4ECAAF63918D}"/>
            </a:ext>
          </a:extLst>
        </xdr:cNvPr>
        <xdr:cNvSpPr/>
      </xdr:nvSpPr>
      <xdr:spPr>
        <a:xfrm>
          <a:off x="214313" y="1107282"/>
          <a:ext cx="9828000" cy="309563"/>
        </a:xfrm>
        <a:prstGeom prst="roundRect">
          <a:avLst/>
        </a:prstGeom>
        <a:solidFill>
          <a:srgbClr val="FFCC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it-IT" sz="1600" b="1" i="1" u="none">
              <a:solidFill>
                <a:schemeClr val="dk1"/>
              </a:solidFill>
              <a:latin typeface="+mn-lt"/>
              <a:ea typeface="+mn-ea"/>
              <a:cs typeface="+mn-cs"/>
            </a:rPr>
            <a:t>GRUPPI A, D e E</a:t>
          </a:r>
        </a:p>
      </xdr:txBody>
    </xdr:sp>
    <xdr:clientData/>
  </xdr:twoCellAnchor>
  <xdr:twoCellAnchor>
    <xdr:from>
      <xdr:col>11</xdr:col>
      <xdr:colOff>0</xdr:colOff>
      <xdr:row>5</xdr:row>
      <xdr:rowOff>154782</xdr:rowOff>
    </xdr:from>
    <xdr:to>
      <xdr:col>11</xdr:col>
      <xdr:colOff>0</xdr:colOff>
      <xdr:row>7</xdr:row>
      <xdr:rowOff>83345</xdr:rowOff>
    </xdr:to>
    <xdr:sp macro="" textlink="">
      <xdr:nvSpPr>
        <xdr:cNvPr id="20" name="Rettangolo con angoli arrotondati 19">
          <a:extLst>
            <a:ext uri="{FF2B5EF4-FFF2-40B4-BE49-F238E27FC236}">
              <a16:creationId xmlns:a16="http://schemas.microsoft.com/office/drawing/2014/main" id="{6FED25AE-CCE8-43B4-BC38-2B82750A18FF}"/>
            </a:ext>
          </a:extLst>
        </xdr:cNvPr>
        <xdr:cNvSpPr/>
      </xdr:nvSpPr>
      <xdr:spPr>
        <a:xfrm>
          <a:off x="202405" y="1107282"/>
          <a:ext cx="9834564" cy="309563"/>
        </a:xfrm>
        <a:prstGeom prst="roundRect">
          <a:avLst/>
        </a:prstGeom>
        <a:solidFill>
          <a:srgbClr val="FFCCFF"/>
        </a:solidFill>
        <a:ln>
          <a:noFill/>
        </a:ln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it-IT" sz="1600" b="1" i="1" u="none">
              <a:solidFill>
                <a:schemeClr val="dk1"/>
              </a:solidFill>
              <a:latin typeface="+mn-lt"/>
              <a:ea typeface="+mn-ea"/>
              <a:cs typeface="+mn-cs"/>
            </a:rPr>
            <a:t>GRUPPI 3.X</a:t>
          </a:r>
        </a:p>
      </xdr:txBody>
    </xdr:sp>
    <xdr:clientData/>
  </xdr:twoCellAnchor>
  <xdr:twoCellAnchor editAs="absolute">
    <xdr:from>
      <xdr:col>8</xdr:col>
      <xdr:colOff>714373</xdr:colOff>
      <xdr:row>0</xdr:row>
      <xdr:rowOff>59532</xdr:rowOff>
    </xdr:from>
    <xdr:to>
      <xdr:col>14</xdr:col>
      <xdr:colOff>236816</xdr:colOff>
      <xdr:row>7</xdr:row>
      <xdr:rowOff>154781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E2C3919E-4162-4A67-BA25-1326D04EC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48" y="59532"/>
          <a:ext cx="4463537" cy="1428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-FGLJCA7LEU0\Sezione%20acqua%20Suolo%20rifiuti\Qualit&#224;\MONITORAGGIO%20ACQUE%20SUPERFICIALI\CLASSIFICAZIONE%202020-2025\classificazione%20c_i_sup_202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 ICMi"/>
      <sheetName val="ICMi"/>
      <sheetName val="LIMeco"/>
      <sheetName val="MEDIE_PONDERATE"/>
      <sheetName val="GRUPPO A"/>
      <sheetName val="GRUPPO D"/>
      <sheetName val="GRUPPO 3.X SS1"/>
      <sheetName val="GRUPPO 3.X GH1"/>
      <sheetName val="GRUPPO 3.X GH2"/>
      <sheetName val="%campioni_LIMeco2020"/>
      <sheetName val="%campioni_LIMeco2021"/>
      <sheetName val="%campioni_LIMeco2022"/>
      <sheetName val="elem chimici a sost"/>
      <sheetName val="Stato ecologico"/>
      <sheetName val="stato chimico+potenziale eco"/>
    </sheetNames>
    <sheetDataSet>
      <sheetData sheetId="0"/>
      <sheetData sheetId="1"/>
      <sheetData sheetId="2"/>
      <sheetData sheetId="3">
        <row r="50">
          <cell r="R50">
            <v>0.81853683046929959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2388-722F-40A0-912C-79A2CBEC1928}">
  <sheetPr codeName="Foglio2">
    <tabColor theme="7" tint="0.79998168889431442"/>
  </sheetPr>
  <dimension ref="B5:P188"/>
  <sheetViews>
    <sheetView zoomScale="80" zoomScaleNormal="80" workbookViewId="0">
      <pane ySplit="7" topLeftCell="A8" activePane="bottomLeft" state="frozen"/>
      <selection pane="bottomLeft" activeCell="R17" sqref="R17"/>
    </sheetView>
  </sheetViews>
  <sheetFormatPr defaultRowHeight="15" x14ac:dyDescent="0.25"/>
  <cols>
    <col min="1" max="1" width="1.42578125" customWidth="1"/>
    <col min="2" max="2" width="23.85546875" bestFit="1" customWidth="1"/>
    <col min="3" max="3" width="18" customWidth="1"/>
    <col min="4" max="4" width="28.7109375" bestFit="1" customWidth="1"/>
    <col min="5" max="5" width="23.7109375" bestFit="1" customWidth="1"/>
    <col min="6" max="11" width="9.5703125" bestFit="1" customWidth="1"/>
    <col min="12" max="12" width="16.7109375" customWidth="1"/>
    <col min="13" max="13" width="12.42578125" customWidth="1"/>
    <col min="14" max="14" width="13.5703125" customWidth="1"/>
    <col min="15" max="15" width="13.42578125" customWidth="1"/>
    <col min="16" max="16" width="16.28515625" customWidth="1"/>
  </cols>
  <sheetData>
    <row r="5" spans="2:16" x14ac:dyDescent="0.25">
      <c r="B5" s="170"/>
      <c r="C5" t="s">
        <v>630</v>
      </c>
    </row>
    <row r="6" spans="2:16" x14ac:dyDescent="0.25">
      <c r="B6" s="171" t="s">
        <v>631</v>
      </c>
      <c r="C6" t="s">
        <v>632</v>
      </c>
    </row>
    <row r="7" spans="2:16" ht="38.25" x14ac:dyDescent="0.25">
      <c r="B7" s="70" t="s">
        <v>444</v>
      </c>
      <c r="C7" s="70" t="s">
        <v>443</v>
      </c>
      <c r="D7" s="70" t="s">
        <v>448</v>
      </c>
      <c r="E7" s="65" t="s">
        <v>522</v>
      </c>
      <c r="F7" s="68" t="s">
        <v>523</v>
      </c>
      <c r="G7" s="68" t="s">
        <v>524</v>
      </c>
      <c r="H7" s="68" t="s">
        <v>525</v>
      </c>
      <c r="I7" s="68" t="s">
        <v>526</v>
      </c>
      <c r="J7" s="68" t="s">
        <v>527</v>
      </c>
      <c r="K7" s="68" t="s">
        <v>528</v>
      </c>
      <c r="L7" s="65" t="s">
        <v>529</v>
      </c>
      <c r="M7" s="65" t="s">
        <v>530</v>
      </c>
      <c r="N7" s="65" t="s">
        <v>531</v>
      </c>
      <c r="O7" s="65" t="s">
        <v>449</v>
      </c>
      <c r="P7" s="65" t="s">
        <v>532</v>
      </c>
    </row>
    <row r="8" spans="2:16" x14ac:dyDescent="0.25">
      <c r="B8" s="126" t="s">
        <v>426</v>
      </c>
      <c r="C8" s="36" t="s">
        <v>428</v>
      </c>
      <c r="D8" s="172" t="s">
        <v>427</v>
      </c>
      <c r="E8" s="127" t="s">
        <v>533</v>
      </c>
      <c r="F8" s="128"/>
      <c r="G8" s="128"/>
      <c r="H8" s="128"/>
      <c r="I8" s="9">
        <v>1.06</v>
      </c>
      <c r="J8" s="128"/>
      <c r="K8" s="128"/>
      <c r="L8" s="20">
        <v>2023</v>
      </c>
      <c r="M8" s="128"/>
      <c r="N8" s="128"/>
      <c r="O8" s="130">
        <f>I8</f>
        <v>1.06</v>
      </c>
      <c r="P8" s="130" t="s">
        <v>9</v>
      </c>
    </row>
    <row r="9" spans="2:16" x14ac:dyDescent="0.25">
      <c r="B9" s="126" t="s">
        <v>426</v>
      </c>
      <c r="C9" s="36" t="s">
        <v>425</v>
      </c>
      <c r="D9" s="172" t="s">
        <v>424</v>
      </c>
      <c r="E9" s="127" t="s">
        <v>533</v>
      </c>
      <c r="F9" s="128"/>
      <c r="G9" s="128"/>
      <c r="H9" s="128"/>
      <c r="I9" s="128"/>
      <c r="J9" s="128"/>
      <c r="K9" s="128"/>
      <c r="L9" s="20" t="s">
        <v>534</v>
      </c>
      <c r="M9" s="128"/>
      <c r="N9" s="128"/>
      <c r="O9" s="99"/>
      <c r="P9" s="99"/>
    </row>
    <row r="10" spans="2:16" x14ac:dyDescent="0.25">
      <c r="B10" s="36" t="s">
        <v>419</v>
      </c>
      <c r="C10" s="36" t="s">
        <v>423</v>
      </c>
      <c r="D10" s="172" t="s">
        <v>422</v>
      </c>
      <c r="E10" s="126" t="s">
        <v>535</v>
      </c>
      <c r="F10" s="128"/>
      <c r="G10" s="128"/>
      <c r="H10" s="128"/>
      <c r="I10" s="9">
        <v>0.98</v>
      </c>
      <c r="J10" s="128"/>
      <c r="K10" s="128"/>
      <c r="L10" s="20">
        <v>2023</v>
      </c>
      <c r="M10" s="128"/>
      <c r="N10" s="128"/>
      <c r="O10" s="130">
        <f>I10</f>
        <v>0.98</v>
      </c>
      <c r="P10" s="130" t="s">
        <v>9</v>
      </c>
    </row>
    <row r="11" spans="2:16" x14ac:dyDescent="0.25">
      <c r="B11" s="36" t="s">
        <v>419</v>
      </c>
      <c r="C11" s="36" t="s">
        <v>421</v>
      </c>
      <c r="D11" s="172" t="s">
        <v>488</v>
      </c>
      <c r="E11" s="129" t="s">
        <v>536</v>
      </c>
      <c r="F11" s="128"/>
      <c r="G11" s="128"/>
      <c r="H11" s="9">
        <v>1</v>
      </c>
      <c r="I11" s="29">
        <v>0.93</v>
      </c>
      <c r="J11" s="128"/>
      <c r="K11" s="128"/>
      <c r="L11" s="20" t="s">
        <v>537</v>
      </c>
      <c r="M11" s="9">
        <v>1</v>
      </c>
      <c r="N11" s="29">
        <f>I11</f>
        <v>0.93</v>
      </c>
      <c r="O11" s="31" t="s">
        <v>497</v>
      </c>
      <c r="P11" s="131" t="s">
        <v>43</v>
      </c>
    </row>
    <row r="12" spans="2:16" x14ac:dyDescent="0.25">
      <c r="B12" s="36" t="s">
        <v>419</v>
      </c>
      <c r="C12" s="36" t="s">
        <v>418</v>
      </c>
      <c r="D12" s="172" t="s">
        <v>417</v>
      </c>
      <c r="E12" s="126" t="s">
        <v>538</v>
      </c>
      <c r="F12" s="128"/>
      <c r="G12" s="128"/>
      <c r="H12" s="9">
        <v>0.95</v>
      </c>
      <c r="I12" s="29">
        <v>0.92</v>
      </c>
      <c r="J12" s="128"/>
      <c r="K12" s="128"/>
      <c r="L12" s="20" t="s">
        <v>537</v>
      </c>
      <c r="M12" s="9">
        <v>0.95</v>
      </c>
      <c r="N12" s="29">
        <f>I12</f>
        <v>0.92</v>
      </c>
      <c r="O12" s="31" t="s">
        <v>497</v>
      </c>
      <c r="P12" s="131" t="s">
        <v>43</v>
      </c>
    </row>
    <row r="13" spans="2:16" x14ac:dyDescent="0.25">
      <c r="B13" s="36" t="s">
        <v>230</v>
      </c>
      <c r="C13" s="36" t="s">
        <v>416</v>
      </c>
      <c r="D13" s="172" t="s">
        <v>415</v>
      </c>
      <c r="E13" s="129" t="s">
        <v>539</v>
      </c>
      <c r="F13" s="9">
        <v>0.95</v>
      </c>
      <c r="G13" s="128"/>
      <c r="H13" s="128"/>
      <c r="I13" s="128"/>
      <c r="J13" s="128"/>
      <c r="K13" s="128"/>
      <c r="L13" s="20">
        <v>2020</v>
      </c>
      <c r="M13" s="96"/>
      <c r="N13" s="96"/>
      <c r="O13" s="130">
        <v>0.95</v>
      </c>
      <c r="P13" s="130" t="s">
        <v>9</v>
      </c>
    </row>
    <row r="14" spans="2:16" x14ac:dyDescent="0.25">
      <c r="B14" s="36" t="s">
        <v>230</v>
      </c>
      <c r="C14" s="36" t="s">
        <v>229</v>
      </c>
      <c r="D14" s="172" t="s">
        <v>228</v>
      </c>
      <c r="E14" s="129" t="s">
        <v>539</v>
      </c>
      <c r="F14" s="29">
        <v>0.91</v>
      </c>
      <c r="G14" s="128"/>
      <c r="H14" s="128"/>
      <c r="I14" s="9">
        <v>1.08</v>
      </c>
      <c r="J14" s="128"/>
      <c r="K14" s="128"/>
      <c r="L14" s="20" t="s">
        <v>540</v>
      </c>
      <c r="M14" s="96"/>
      <c r="N14" s="96"/>
      <c r="O14" s="130">
        <f>AVERAGE(F14,I14)</f>
        <v>0.99500000000000011</v>
      </c>
      <c r="P14" s="130" t="s">
        <v>9</v>
      </c>
    </row>
    <row r="15" spans="2:16" x14ac:dyDescent="0.25">
      <c r="B15" s="174" t="s">
        <v>230</v>
      </c>
      <c r="C15" s="174" t="s">
        <v>412</v>
      </c>
      <c r="D15" s="172" t="s">
        <v>411</v>
      </c>
      <c r="E15" s="129" t="s">
        <v>539</v>
      </c>
      <c r="F15" s="29">
        <v>0.92</v>
      </c>
      <c r="G15" s="128"/>
      <c r="H15" s="128"/>
      <c r="I15" s="128"/>
      <c r="J15" s="128"/>
      <c r="K15" s="128"/>
      <c r="L15" s="20">
        <v>2020</v>
      </c>
      <c r="M15" s="96"/>
      <c r="N15" s="96"/>
      <c r="O15" s="131">
        <v>0.92</v>
      </c>
      <c r="P15" s="131" t="s">
        <v>43</v>
      </c>
    </row>
    <row r="16" spans="2:16" x14ac:dyDescent="0.25">
      <c r="B16" s="36" t="s">
        <v>230</v>
      </c>
      <c r="C16" s="36" t="s">
        <v>410</v>
      </c>
      <c r="D16" s="172" t="s">
        <v>409</v>
      </c>
      <c r="E16" s="64" t="s">
        <v>539</v>
      </c>
      <c r="F16" s="9">
        <v>0.98</v>
      </c>
      <c r="G16" s="128"/>
      <c r="H16" s="128"/>
      <c r="I16" s="128"/>
      <c r="J16" s="9">
        <v>1.01</v>
      </c>
      <c r="K16" s="128"/>
      <c r="L16" s="20" t="s">
        <v>541</v>
      </c>
      <c r="M16" s="9">
        <v>0.98</v>
      </c>
      <c r="N16" s="9">
        <f>J16</f>
        <v>1.01</v>
      </c>
      <c r="O16" s="31" t="s">
        <v>497</v>
      </c>
      <c r="P16" s="130" t="s">
        <v>9</v>
      </c>
    </row>
    <row r="17" spans="2:16" x14ac:dyDescent="0.25">
      <c r="B17" s="36" t="s">
        <v>230</v>
      </c>
      <c r="C17" s="36" t="s">
        <v>408</v>
      </c>
      <c r="D17" s="172" t="s">
        <v>407</v>
      </c>
      <c r="E17" s="64" t="s">
        <v>542</v>
      </c>
      <c r="F17" s="128"/>
      <c r="G17" s="128"/>
      <c r="H17" s="9">
        <v>1.1000000000000001</v>
      </c>
      <c r="I17" s="128"/>
      <c r="J17" s="9">
        <v>1.02</v>
      </c>
      <c r="K17" s="128"/>
      <c r="L17" s="20" t="s">
        <v>543</v>
      </c>
      <c r="M17" s="9">
        <v>1.1000000000000001</v>
      </c>
      <c r="N17" s="9">
        <f>J17</f>
        <v>1.02</v>
      </c>
      <c r="O17" s="31" t="s">
        <v>497</v>
      </c>
      <c r="P17" s="130" t="s">
        <v>9</v>
      </c>
    </row>
    <row r="18" spans="2:16" x14ac:dyDescent="0.25">
      <c r="B18" s="174" t="s">
        <v>230</v>
      </c>
      <c r="C18" s="174" t="s">
        <v>406</v>
      </c>
      <c r="D18" s="172" t="s">
        <v>405</v>
      </c>
      <c r="E18" s="129" t="s">
        <v>542</v>
      </c>
      <c r="F18" s="131">
        <v>0.86</v>
      </c>
      <c r="G18" s="128"/>
      <c r="H18" s="128"/>
      <c r="I18" s="128"/>
      <c r="J18" s="128"/>
      <c r="K18" s="128"/>
      <c r="L18" s="20">
        <v>2020</v>
      </c>
      <c r="M18" s="96"/>
      <c r="N18" s="96"/>
      <c r="O18" s="131">
        <v>0.86</v>
      </c>
      <c r="P18" s="131" t="s">
        <v>43</v>
      </c>
    </row>
    <row r="19" spans="2:16" x14ac:dyDescent="0.25">
      <c r="B19" s="6" t="s">
        <v>402</v>
      </c>
      <c r="C19" s="53" t="s">
        <v>404</v>
      </c>
      <c r="D19" s="172" t="s">
        <v>493</v>
      </c>
      <c r="E19" s="132" t="s">
        <v>544</v>
      </c>
      <c r="F19" s="128"/>
      <c r="G19" s="128"/>
      <c r="H19" s="128"/>
      <c r="I19" s="29">
        <v>0.71</v>
      </c>
      <c r="J19" s="128"/>
      <c r="K19" s="128"/>
      <c r="L19" s="20">
        <v>2023</v>
      </c>
      <c r="M19" s="96"/>
      <c r="N19" s="96"/>
      <c r="O19" s="96"/>
      <c r="P19" s="96"/>
    </row>
    <row r="20" spans="2:16" x14ac:dyDescent="0.25">
      <c r="B20" s="6" t="s">
        <v>402</v>
      </c>
      <c r="C20" s="53" t="s">
        <v>404</v>
      </c>
      <c r="D20" s="172" t="s">
        <v>494</v>
      </c>
      <c r="E20" s="132" t="s">
        <v>544</v>
      </c>
      <c r="F20" s="128"/>
      <c r="G20" s="128"/>
      <c r="H20" s="128"/>
      <c r="I20" s="136">
        <v>0</v>
      </c>
      <c r="J20" s="128"/>
      <c r="K20" s="128"/>
      <c r="L20" s="20">
        <v>2023</v>
      </c>
      <c r="M20" s="96"/>
      <c r="N20" s="96"/>
      <c r="O20" s="134">
        <v>0.39</v>
      </c>
      <c r="P20" s="48" t="s">
        <v>320</v>
      </c>
    </row>
    <row r="21" spans="2:16" x14ac:dyDescent="0.25">
      <c r="B21" s="174" t="s">
        <v>402</v>
      </c>
      <c r="C21" s="174" t="s">
        <v>401</v>
      </c>
      <c r="D21" s="173" t="s">
        <v>400</v>
      </c>
      <c r="E21" s="132" t="s">
        <v>544</v>
      </c>
      <c r="F21" s="128"/>
      <c r="G21" s="128"/>
      <c r="H21" s="128"/>
      <c r="I21" s="128"/>
      <c r="J21" s="128"/>
      <c r="K21" s="128"/>
      <c r="L21" s="20" t="s">
        <v>545</v>
      </c>
      <c r="M21" s="128"/>
      <c r="N21" s="128"/>
      <c r="O21" s="99" t="s">
        <v>497</v>
      </c>
      <c r="P21" s="48" t="s">
        <v>320</v>
      </c>
    </row>
    <row r="22" spans="2:16" x14ac:dyDescent="0.25">
      <c r="B22" s="6" t="s">
        <v>210</v>
      </c>
      <c r="C22" s="5" t="s">
        <v>209</v>
      </c>
      <c r="D22" s="172" t="s">
        <v>208</v>
      </c>
      <c r="E22" s="132" t="s">
        <v>539</v>
      </c>
      <c r="F22" s="128"/>
      <c r="G22" s="128"/>
      <c r="H22" s="9">
        <v>1.03</v>
      </c>
      <c r="I22" s="128"/>
      <c r="J22" s="128"/>
      <c r="K22" s="99"/>
      <c r="L22" s="20" t="s">
        <v>546</v>
      </c>
      <c r="M22" s="96"/>
      <c r="N22" s="96"/>
      <c r="O22" s="99"/>
      <c r="P22" s="99"/>
    </row>
    <row r="23" spans="2:16" x14ac:dyDescent="0.25">
      <c r="B23" s="6" t="s">
        <v>397</v>
      </c>
      <c r="C23" s="36" t="s">
        <v>396</v>
      </c>
      <c r="D23" s="172" t="s">
        <v>395</v>
      </c>
      <c r="E23" s="132" t="s">
        <v>547</v>
      </c>
      <c r="F23" s="128"/>
      <c r="G23" s="128"/>
      <c r="H23" s="128"/>
      <c r="I23" s="128"/>
      <c r="J23" s="128"/>
      <c r="K23" s="99"/>
      <c r="L23" s="20">
        <v>2025</v>
      </c>
      <c r="M23" s="128"/>
      <c r="N23" s="128"/>
      <c r="O23" s="99"/>
      <c r="P23" s="99"/>
    </row>
    <row r="24" spans="2:16" x14ac:dyDescent="0.25">
      <c r="B24" s="6" t="s">
        <v>394</v>
      </c>
      <c r="C24" s="36" t="s">
        <v>393</v>
      </c>
      <c r="D24" s="172" t="s">
        <v>392</v>
      </c>
      <c r="E24" s="132" t="s">
        <v>548</v>
      </c>
      <c r="F24" s="128"/>
      <c r="G24" s="128"/>
      <c r="H24" s="128"/>
      <c r="I24" s="128"/>
      <c r="J24" s="128"/>
      <c r="K24" s="128"/>
      <c r="L24" s="20" t="s">
        <v>534</v>
      </c>
      <c r="M24" s="128"/>
      <c r="N24" s="128"/>
      <c r="O24" s="99"/>
      <c r="P24" s="99"/>
    </row>
    <row r="25" spans="2:16" x14ac:dyDescent="0.25">
      <c r="B25" s="6" t="s">
        <v>381</v>
      </c>
      <c r="C25" s="36" t="s">
        <v>391</v>
      </c>
      <c r="D25" s="172" t="s">
        <v>390</v>
      </c>
      <c r="E25" s="132" t="s">
        <v>549</v>
      </c>
      <c r="F25" s="128"/>
      <c r="G25" s="128"/>
      <c r="H25" s="128"/>
      <c r="I25" s="128"/>
      <c r="J25" s="128"/>
      <c r="K25" s="128"/>
      <c r="L25" s="20" t="s">
        <v>550</v>
      </c>
      <c r="M25" s="128"/>
      <c r="N25" s="128"/>
      <c r="O25" s="99"/>
      <c r="P25" s="99"/>
    </row>
    <row r="26" spans="2:16" x14ac:dyDescent="0.25">
      <c r="B26" s="6" t="s">
        <v>381</v>
      </c>
      <c r="C26" s="36" t="s">
        <v>389</v>
      </c>
      <c r="D26" s="172" t="s">
        <v>388</v>
      </c>
      <c r="E26" s="132" t="s">
        <v>549</v>
      </c>
      <c r="F26" s="128"/>
      <c r="G26" s="9">
        <v>1.21</v>
      </c>
      <c r="H26" s="128"/>
      <c r="I26" s="128"/>
      <c r="J26" s="128"/>
      <c r="K26" s="128"/>
      <c r="L26" s="20">
        <v>2021</v>
      </c>
      <c r="M26" s="96"/>
      <c r="N26" s="96"/>
      <c r="O26" s="130">
        <v>1.21</v>
      </c>
      <c r="P26" s="130" t="s">
        <v>9</v>
      </c>
    </row>
    <row r="27" spans="2:16" x14ac:dyDescent="0.25">
      <c r="B27" s="36" t="s">
        <v>381</v>
      </c>
      <c r="C27" s="36" t="s">
        <v>387</v>
      </c>
      <c r="D27" s="172" t="s">
        <v>386</v>
      </c>
      <c r="E27" s="132" t="s">
        <v>551</v>
      </c>
      <c r="F27" s="128"/>
      <c r="G27" s="9">
        <v>1.1499999999999999</v>
      </c>
      <c r="H27" s="128"/>
      <c r="I27" s="128"/>
      <c r="J27" s="128"/>
      <c r="K27" s="8"/>
      <c r="L27" s="20" t="s">
        <v>552</v>
      </c>
      <c r="M27" s="9">
        <v>1.1499999999999999</v>
      </c>
      <c r="N27" s="20"/>
      <c r="O27" s="31" t="s">
        <v>497</v>
      </c>
      <c r="P27" s="99"/>
    </row>
    <row r="28" spans="2:16" x14ac:dyDescent="0.25">
      <c r="B28" s="6" t="s">
        <v>381</v>
      </c>
      <c r="C28" s="36" t="s">
        <v>385</v>
      </c>
      <c r="D28" s="172" t="s">
        <v>384</v>
      </c>
      <c r="E28" s="132" t="s">
        <v>553</v>
      </c>
      <c r="F28" s="128"/>
      <c r="G28" s="29">
        <v>0.79</v>
      </c>
      <c r="H28" s="128"/>
      <c r="I28" s="128"/>
      <c r="J28" s="128"/>
      <c r="K28" s="8"/>
      <c r="L28" s="20" t="s">
        <v>552</v>
      </c>
      <c r="M28" s="29">
        <v>0.79</v>
      </c>
      <c r="N28" s="20"/>
      <c r="O28" s="31" t="s">
        <v>497</v>
      </c>
      <c r="P28" s="31"/>
    </row>
    <row r="29" spans="2:16" x14ac:dyDescent="0.25">
      <c r="B29" s="6" t="s">
        <v>381</v>
      </c>
      <c r="C29" s="36" t="s">
        <v>383</v>
      </c>
      <c r="D29" s="172" t="s">
        <v>382</v>
      </c>
      <c r="E29" s="132" t="s">
        <v>554</v>
      </c>
      <c r="F29" s="128"/>
      <c r="G29" s="29">
        <v>0.71</v>
      </c>
      <c r="H29" s="128"/>
      <c r="I29" s="128"/>
      <c r="J29" s="128"/>
      <c r="K29" s="8"/>
      <c r="L29" s="20" t="s">
        <v>552</v>
      </c>
      <c r="M29" s="29">
        <v>0.71</v>
      </c>
      <c r="N29" s="20"/>
      <c r="O29" s="31" t="s">
        <v>497</v>
      </c>
      <c r="P29" s="31"/>
    </row>
    <row r="30" spans="2:16" x14ac:dyDescent="0.25">
      <c r="B30" s="174" t="s">
        <v>381</v>
      </c>
      <c r="C30" s="174" t="s">
        <v>380</v>
      </c>
      <c r="D30" s="172" t="s">
        <v>379</v>
      </c>
      <c r="E30" s="132" t="s">
        <v>554</v>
      </c>
      <c r="F30" s="128"/>
      <c r="G30" s="106">
        <v>0.67</v>
      </c>
      <c r="H30" s="128"/>
      <c r="I30" s="128"/>
      <c r="J30" s="128"/>
      <c r="K30" s="8"/>
      <c r="L30" s="20" t="s">
        <v>552</v>
      </c>
      <c r="M30" s="44">
        <v>0.67</v>
      </c>
      <c r="N30" s="20"/>
      <c r="O30" s="31" t="s">
        <v>497</v>
      </c>
      <c r="P30" s="31"/>
    </row>
    <row r="31" spans="2:16" x14ac:dyDescent="0.25">
      <c r="B31" s="6" t="s">
        <v>374</v>
      </c>
      <c r="C31" s="36" t="s">
        <v>378</v>
      </c>
      <c r="D31" s="172" t="s">
        <v>377</v>
      </c>
      <c r="E31" s="132" t="s">
        <v>555</v>
      </c>
      <c r="F31" s="128"/>
      <c r="G31" s="128"/>
      <c r="H31" s="128"/>
      <c r="I31" s="128"/>
      <c r="J31" s="128"/>
      <c r="K31" s="128"/>
      <c r="L31" s="20" t="s">
        <v>534</v>
      </c>
      <c r="M31" s="128"/>
      <c r="N31" s="128"/>
      <c r="O31" s="99"/>
      <c r="P31" s="99"/>
    </row>
    <row r="32" spans="2:16" x14ac:dyDescent="0.25">
      <c r="B32" s="6" t="s">
        <v>374</v>
      </c>
      <c r="C32" s="36" t="s">
        <v>376</v>
      </c>
      <c r="D32" s="172" t="s">
        <v>375</v>
      </c>
      <c r="E32" s="132" t="s">
        <v>555</v>
      </c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</row>
    <row r="33" spans="2:16" x14ac:dyDescent="0.25">
      <c r="B33" s="6" t="s">
        <v>374</v>
      </c>
      <c r="C33" s="36" t="s">
        <v>373</v>
      </c>
      <c r="D33" s="172" t="s">
        <v>372</v>
      </c>
      <c r="E33" s="132" t="s">
        <v>551</v>
      </c>
      <c r="F33" s="128"/>
      <c r="G33" s="128"/>
      <c r="H33" s="29">
        <v>0.88</v>
      </c>
      <c r="I33" s="29">
        <v>0.71</v>
      </c>
      <c r="J33" s="128"/>
      <c r="K33" s="128"/>
      <c r="L33" s="20" t="s">
        <v>537</v>
      </c>
      <c r="M33" s="29">
        <v>0.88</v>
      </c>
      <c r="N33" s="29">
        <f>I33</f>
        <v>0.71</v>
      </c>
      <c r="O33" s="31" t="s">
        <v>497</v>
      </c>
      <c r="P33" s="131" t="s">
        <v>43</v>
      </c>
    </row>
    <row r="34" spans="2:16" x14ac:dyDescent="0.25">
      <c r="B34" s="6" t="s">
        <v>365</v>
      </c>
      <c r="C34" s="36" t="s">
        <v>371</v>
      </c>
      <c r="D34" s="172" t="s">
        <v>370</v>
      </c>
      <c r="E34" s="133" t="s">
        <v>556</v>
      </c>
      <c r="F34" s="128"/>
      <c r="G34" s="128"/>
      <c r="H34" s="128"/>
      <c r="I34" s="128"/>
      <c r="J34" s="128"/>
      <c r="K34" s="128"/>
      <c r="L34" s="20" t="s">
        <v>557</v>
      </c>
      <c r="M34" s="128"/>
      <c r="N34" s="128"/>
      <c r="O34" s="99"/>
      <c r="P34" s="99"/>
    </row>
    <row r="35" spans="2:16" x14ac:dyDescent="0.25">
      <c r="B35" s="6" t="s">
        <v>365</v>
      </c>
      <c r="C35" s="53" t="s">
        <v>414</v>
      </c>
      <c r="D35" s="172" t="s">
        <v>477</v>
      </c>
      <c r="E35" s="133" t="s">
        <v>556</v>
      </c>
      <c r="F35" s="9">
        <v>0.95</v>
      </c>
      <c r="G35" s="128"/>
      <c r="H35" s="128"/>
      <c r="I35" s="130">
        <v>1.01</v>
      </c>
      <c r="J35" s="128"/>
      <c r="K35" s="128"/>
      <c r="L35" s="20" t="s">
        <v>540</v>
      </c>
      <c r="M35" s="96"/>
      <c r="N35" s="96"/>
      <c r="O35" s="96"/>
      <c r="P35" s="96"/>
    </row>
    <row r="36" spans="2:16" x14ac:dyDescent="0.25">
      <c r="B36" s="6" t="s">
        <v>365</v>
      </c>
      <c r="C36" s="53" t="s">
        <v>414</v>
      </c>
      <c r="D36" s="172" t="s">
        <v>478</v>
      </c>
      <c r="E36" s="132" t="s">
        <v>556</v>
      </c>
      <c r="F36" s="9">
        <v>1</v>
      </c>
      <c r="G36" s="128"/>
      <c r="H36" s="128"/>
      <c r="I36" s="128"/>
      <c r="J36" s="128"/>
      <c r="K36" s="128"/>
      <c r="L36" s="20">
        <v>2020</v>
      </c>
      <c r="M36" s="96"/>
      <c r="N36" s="96"/>
      <c r="O36" s="130">
        <v>0.97</v>
      </c>
      <c r="P36" s="130" t="s">
        <v>9</v>
      </c>
    </row>
    <row r="37" spans="2:16" x14ac:dyDescent="0.25">
      <c r="B37" s="6" t="s">
        <v>365</v>
      </c>
      <c r="C37" s="36" t="s">
        <v>399</v>
      </c>
      <c r="D37" s="172" t="s">
        <v>398</v>
      </c>
      <c r="E37" s="132" t="s">
        <v>556</v>
      </c>
      <c r="F37" s="29">
        <v>0.9</v>
      </c>
      <c r="G37" s="128"/>
      <c r="H37" s="128"/>
      <c r="I37" s="128"/>
      <c r="J37" s="128"/>
      <c r="K37" s="128"/>
      <c r="L37" s="20">
        <v>2020</v>
      </c>
      <c r="M37" s="96"/>
      <c r="N37" s="96"/>
      <c r="O37" s="131">
        <v>0.9</v>
      </c>
      <c r="P37" s="131" t="s">
        <v>43</v>
      </c>
    </row>
    <row r="38" spans="2:16" x14ac:dyDescent="0.25">
      <c r="B38" s="174" t="s">
        <v>365</v>
      </c>
      <c r="C38" s="174" t="s">
        <v>364</v>
      </c>
      <c r="D38" s="172" t="s">
        <v>363</v>
      </c>
      <c r="E38" s="132" t="s">
        <v>544</v>
      </c>
      <c r="F38" s="48">
        <v>0.24</v>
      </c>
      <c r="G38" s="128"/>
      <c r="H38" s="128"/>
      <c r="I38" s="128"/>
      <c r="J38" s="128"/>
      <c r="K38" s="128"/>
      <c r="L38" s="20">
        <v>2020</v>
      </c>
      <c r="M38" s="96"/>
      <c r="N38" s="96"/>
      <c r="O38" s="134">
        <v>0.24</v>
      </c>
      <c r="P38" s="134" t="s">
        <v>320</v>
      </c>
    </row>
    <row r="39" spans="2:16" x14ac:dyDescent="0.25">
      <c r="B39" s="6" t="s">
        <v>362</v>
      </c>
      <c r="C39" s="36" t="s">
        <v>361</v>
      </c>
      <c r="D39" s="172" t="s">
        <v>360</v>
      </c>
      <c r="E39" s="132" t="s">
        <v>558</v>
      </c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</row>
    <row r="40" spans="2:16" x14ac:dyDescent="0.25">
      <c r="B40" s="6" t="s">
        <v>359</v>
      </c>
      <c r="C40" s="36" t="s">
        <v>358</v>
      </c>
      <c r="D40" s="172" t="s">
        <v>357</v>
      </c>
      <c r="E40" s="132" t="s">
        <v>559</v>
      </c>
      <c r="F40" s="128"/>
      <c r="G40" s="128"/>
      <c r="H40" s="128"/>
      <c r="I40" s="128"/>
      <c r="J40" s="128"/>
      <c r="K40" s="8"/>
      <c r="L40" s="20">
        <v>2025</v>
      </c>
      <c r="M40" s="128"/>
      <c r="N40" s="128"/>
      <c r="O40" s="99"/>
      <c r="P40" s="99"/>
    </row>
    <row r="41" spans="2:16" x14ac:dyDescent="0.25">
      <c r="B41" s="6" t="s">
        <v>356</v>
      </c>
      <c r="C41" s="5" t="s">
        <v>355</v>
      </c>
      <c r="D41" s="172" t="s">
        <v>354</v>
      </c>
      <c r="E41" s="132" t="s">
        <v>560</v>
      </c>
      <c r="F41" s="128"/>
      <c r="G41" s="128"/>
      <c r="H41" s="128"/>
      <c r="I41" s="9">
        <v>1.32</v>
      </c>
      <c r="J41" s="128"/>
      <c r="K41" s="128"/>
      <c r="L41" s="20">
        <v>2023</v>
      </c>
      <c r="M41" s="128"/>
      <c r="N41" s="128"/>
      <c r="O41" s="130">
        <f>I41</f>
        <v>1.32</v>
      </c>
      <c r="P41" s="130" t="s">
        <v>9</v>
      </c>
    </row>
    <row r="42" spans="2:16" x14ac:dyDescent="0.25">
      <c r="B42" s="6" t="s">
        <v>353</v>
      </c>
      <c r="C42" s="36" t="s">
        <v>352</v>
      </c>
      <c r="D42" s="172" t="s">
        <v>351</v>
      </c>
      <c r="E42" s="132" t="s">
        <v>561</v>
      </c>
      <c r="F42" s="128"/>
      <c r="G42" s="128"/>
      <c r="H42" s="128"/>
      <c r="I42" s="128"/>
      <c r="J42" s="128"/>
      <c r="K42" s="128"/>
      <c r="L42" s="20" t="s">
        <v>557</v>
      </c>
      <c r="M42" s="128"/>
      <c r="N42" s="128"/>
      <c r="O42" s="99"/>
      <c r="P42" s="99"/>
    </row>
    <row r="43" spans="2:16" x14ac:dyDescent="0.25">
      <c r="B43" s="6" t="s">
        <v>350</v>
      </c>
      <c r="C43" s="36" t="s">
        <v>349</v>
      </c>
      <c r="D43" s="172" t="s">
        <v>348</v>
      </c>
      <c r="E43" s="135" t="s">
        <v>559</v>
      </c>
      <c r="F43" s="12">
        <v>0.95</v>
      </c>
      <c r="G43" s="128"/>
      <c r="H43" s="128"/>
      <c r="I43" s="128"/>
      <c r="J43" s="128"/>
      <c r="K43" s="128"/>
      <c r="L43" s="20">
        <v>2020</v>
      </c>
      <c r="M43" s="128"/>
      <c r="N43" s="128"/>
      <c r="O43" s="130">
        <v>0.95</v>
      </c>
      <c r="P43" s="130" t="s">
        <v>9</v>
      </c>
    </row>
    <row r="44" spans="2:16" x14ac:dyDescent="0.25">
      <c r="B44" s="6" t="s">
        <v>345</v>
      </c>
      <c r="C44" s="36" t="s">
        <v>347</v>
      </c>
      <c r="D44" s="172" t="s">
        <v>346</v>
      </c>
      <c r="E44" s="132" t="s">
        <v>562</v>
      </c>
      <c r="F44" s="128"/>
      <c r="G44" s="128"/>
      <c r="H44" s="128"/>
      <c r="I44" s="128"/>
      <c r="J44" s="128"/>
      <c r="K44" s="31"/>
      <c r="L44" s="20">
        <v>2025</v>
      </c>
      <c r="M44" s="128"/>
      <c r="N44" s="128"/>
      <c r="O44" s="31"/>
      <c r="P44" s="31"/>
    </row>
    <row r="45" spans="2:16" x14ac:dyDescent="0.25">
      <c r="B45" s="174" t="s">
        <v>345</v>
      </c>
      <c r="C45" s="174" t="s">
        <v>344</v>
      </c>
      <c r="D45" s="172" t="s">
        <v>343</v>
      </c>
      <c r="E45" s="132" t="s">
        <v>533</v>
      </c>
      <c r="F45" s="128"/>
      <c r="G45" s="128"/>
      <c r="H45" s="128"/>
      <c r="I45" s="128"/>
      <c r="J45" s="128"/>
      <c r="K45" s="31"/>
      <c r="L45" s="20">
        <v>2025</v>
      </c>
      <c r="M45" s="128"/>
      <c r="N45" s="128"/>
      <c r="O45" s="31"/>
      <c r="P45" s="31"/>
    </row>
    <row r="46" spans="2:16" x14ac:dyDescent="0.25">
      <c r="B46" s="6" t="s">
        <v>340</v>
      </c>
      <c r="C46" s="36" t="s">
        <v>342</v>
      </c>
      <c r="D46" s="172" t="s">
        <v>341</v>
      </c>
      <c r="E46" s="132" t="s">
        <v>563</v>
      </c>
      <c r="F46" s="128"/>
      <c r="G46" s="12">
        <v>1.04</v>
      </c>
      <c r="H46" s="128"/>
      <c r="I46" s="128"/>
      <c r="J46" s="128"/>
      <c r="K46" s="128"/>
      <c r="L46" s="20">
        <v>2021</v>
      </c>
      <c r="M46" s="128"/>
      <c r="N46" s="128"/>
      <c r="O46" s="130">
        <v>1.04</v>
      </c>
      <c r="P46" s="130" t="s">
        <v>9</v>
      </c>
    </row>
    <row r="47" spans="2:16" x14ac:dyDescent="0.25">
      <c r="B47" s="174" t="s">
        <v>340</v>
      </c>
      <c r="C47" s="174" t="s">
        <v>339</v>
      </c>
      <c r="D47" s="172" t="s">
        <v>338</v>
      </c>
      <c r="E47" s="132" t="s">
        <v>563</v>
      </c>
      <c r="F47" s="128"/>
      <c r="G47" s="44">
        <v>0.54</v>
      </c>
      <c r="H47" s="128"/>
      <c r="I47" s="128"/>
      <c r="J47" s="128"/>
      <c r="K47" s="128"/>
      <c r="L47" s="20">
        <v>2021</v>
      </c>
      <c r="M47" s="128"/>
      <c r="N47" s="128"/>
      <c r="O47" s="138">
        <v>0.54</v>
      </c>
      <c r="P47" s="106" t="s">
        <v>308</v>
      </c>
    </row>
    <row r="48" spans="2:16" x14ac:dyDescent="0.25">
      <c r="B48" s="126" t="s">
        <v>333</v>
      </c>
      <c r="C48" s="36" t="s">
        <v>337</v>
      </c>
      <c r="D48" s="172" t="s">
        <v>336</v>
      </c>
      <c r="E48" s="126" t="s">
        <v>564</v>
      </c>
      <c r="F48" s="128"/>
      <c r="G48" s="128"/>
      <c r="H48" s="128"/>
      <c r="I48" s="128"/>
      <c r="J48" s="128"/>
      <c r="K48" s="128"/>
      <c r="L48" s="20" t="s">
        <v>557</v>
      </c>
      <c r="M48" s="128"/>
      <c r="N48" s="128"/>
      <c r="O48" s="99"/>
      <c r="P48" s="99"/>
    </row>
    <row r="49" spans="2:16" x14ac:dyDescent="0.25">
      <c r="B49" s="126" t="s">
        <v>333</v>
      </c>
      <c r="C49" s="36" t="s">
        <v>335</v>
      </c>
      <c r="D49" s="172" t="s">
        <v>334</v>
      </c>
      <c r="E49" s="126" t="s">
        <v>564</v>
      </c>
      <c r="F49" s="128"/>
      <c r="G49" s="128"/>
      <c r="H49" s="128"/>
      <c r="I49" s="9">
        <v>0.99</v>
      </c>
      <c r="J49" s="128"/>
      <c r="K49" s="128"/>
      <c r="L49" s="20">
        <v>2023</v>
      </c>
      <c r="M49" s="128"/>
      <c r="N49" s="128"/>
      <c r="O49" s="130">
        <f>I49</f>
        <v>0.99</v>
      </c>
      <c r="P49" s="130" t="s">
        <v>9</v>
      </c>
    </row>
    <row r="50" spans="2:16" x14ac:dyDescent="0.25">
      <c r="B50" s="174" t="s">
        <v>333</v>
      </c>
      <c r="C50" s="174" t="s">
        <v>332</v>
      </c>
      <c r="D50" s="172" t="s">
        <v>331</v>
      </c>
      <c r="E50" s="126" t="s">
        <v>564</v>
      </c>
      <c r="F50" s="128"/>
      <c r="G50" s="128"/>
      <c r="H50" s="128"/>
      <c r="I50" s="136">
        <v>0.22</v>
      </c>
      <c r="J50" s="128"/>
      <c r="K50" s="128"/>
      <c r="L50" s="20">
        <v>2023</v>
      </c>
      <c r="M50" s="128"/>
      <c r="N50" s="128"/>
      <c r="O50" s="15">
        <f>I50</f>
        <v>0.22</v>
      </c>
      <c r="P50" s="137" t="s">
        <v>18</v>
      </c>
    </row>
    <row r="51" spans="2:16" x14ac:dyDescent="0.25">
      <c r="B51" s="6" t="s">
        <v>328</v>
      </c>
      <c r="C51" s="36" t="s">
        <v>330</v>
      </c>
      <c r="D51" s="172" t="s">
        <v>329</v>
      </c>
      <c r="E51" s="132" t="s">
        <v>565</v>
      </c>
      <c r="F51" s="128"/>
      <c r="G51" s="128"/>
      <c r="H51" s="128"/>
      <c r="I51" s="128"/>
      <c r="J51" s="128"/>
      <c r="K51" s="128"/>
      <c r="L51" s="20" t="s">
        <v>557</v>
      </c>
      <c r="M51" s="128"/>
      <c r="N51" s="128"/>
      <c r="O51" s="99"/>
      <c r="P51" s="99"/>
    </row>
    <row r="52" spans="2:16" x14ac:dyDescent="0.25">
      <c r="B52" s="174" t="s">
        <v>328</v>
      </c>
      <c r="C52" s="174" t="s">
        <v>327</v>
      </c>
      <c r="D52" s="172" t="s">
        <v>326</v>
      </c>
      <c r="E52" s="132" t="s">
        <v>565</v>
      </c>
      <c r="F52" s="128"/>
      <c r="G52" s="128"/>
      <c r="H52" s="128"/>
      <c r="I52" s="48">
        <v>0.26</v>
      </c>
      <c r="J52" s="128"/>
      <c r="K52" s="128"/>
      <c r="L52" s="20">
        <v>2023</v>
      </c>
      <c r="M52" s="128"/>
      <c r="N52" s="128"/>
      <c r="O52" s="134">
        <f>I52</f>
        <v>0.26</v>
      </c>
      <c r="P52" s="48" t="s">
        <v>320</v>
      </c>
    </row>
    <row r="53" spans="2:16" x14ac:dyDescent="0.25">
      <c r="B53" s="126" t="s">
        <v>323</v>
      </c>
      <c r="C53" s="36" t="s">
        <v>325</v>
      </c>
      <c r="D53" s="172" t="s">
        <v>324</v>
      </c>
      <c r="E53" s="126" t="s">
        <v>554</v>
      </c>
      <c r="F53" s="128"/>
      <c r="G53" s="128"/>
      <c r="H53" s="128"/>
      <c r="I53" s="128"/>
      <c r="J53" s="128"/>
      <c r="K53" s="128"/>
      <c r="L53" s="20" t="s">
        <v>534</v>
      </c>
      <c r="M53" s="128"/>
      <c r="N53" s="128"/>
      <c r="O53" s="99"/>
      <c r="P53" s="99"/>
    </row>
    <row r="54" spans="2:16" x14ac:dyDescent="0.25">
      <c r="B54" s="174" t="s">
        <v>323</v>
      </c>
      <c r="C54" s="174" t="s">
        <v>322</v>
      </c>
      <c r="D54" s="172" t="s">
        <v>321</v>
      </c>
      <c r="E54" s="126" t="s">
        <v>563</v>
      </c>
      <c r="F54" s="44">
        <v>0.49</v>
      </c>
      <c r="G54" s="128"/>
      <c r="H54" s="128"/>
      <c r="I54" s="128"/>
      <c r="J54" s="128"/>
      <c r="K54" s="128"/>
      <c r="L54" s="20">
        <v>2020</v>
      </c>
      <c r="M54" s="128"/>
      <c r="N54" s="128"/>
      <c r="O54" s="138">
        <v>0.49</v>
      </c>
      <c r="P54" s="106" t="s">
        <v>308</v>
      </c>
    </row>
    <row r="55" spans="2:16" x14ac:dyDescent="0.25">
      <c r="B55" s="6" t="s">
        <v>317</v>
      </c>
      <c r="C55" s="5" t="s">
        <v>319</v>
      </c>
      <c r="D55" s="172" t="s">
        <v>318</v>
      </c>
      <c r="E55" s="132" t="s">
        <v>566</v>
      </c>
      <c r="F55" s="128"/>
      <c r="G55" s="128"/>
      <c r="H55" s="29">
        <v>0.74</v>
      </c>
      <c r="I55" s="128"/>
      <c r="J55" s="128"/>
      <c r="K55" s="128"/>
      <c r="L55" s="20">
        <v>2022</v>
      </c>
      <c r="M55" s="128"/>
      <c r="N55" s="128"/>
      <c r="O55" s="131">
        <v>0.74</v>
      </c>
      <c r="P55" s="131" t="s">
        <v>43</v>
      </c>
    </row>
    <row r="56" spans="2:16" x14ac:dyDescent="0.25">
      <c r="B56" s="174" t="s">
        <v>317</v>
      </c>
      <c r="C56" s="174" t="s">
        <v>316</v>
      </c>
      <c r="D56" s="172" t="s">
        <v>315</v>
      </c>
      <c r="E56" s="132" t="s">
        <v>566</v>
      </c>
      <c r="F56" s="128"/>
      <c r="G56" s="128"/>
      <c r="H56" s="136">
        <v>0.16</v>
      </c>
      <c r="I56" s="128"/>
      <c r="J56" s="128"/>
      <c r="K56" s="128"/>
      <c r="L56" s="20">
        <v>2022</v>
      </c>
      <c r="M56" s="128"/>
      <c r="N56" s="128"/>
      <c r="O56" s="137">
        <v>0.16</v>
      </c>
      <c r="P56" s="137" t="s">
        <v>18</v>
      </c>
    </row>
    <row r="57" spans="2:16" x14ac:dyDescent="0.25">
      <c r="B57" s="6" t="s">
        <v>314</v>
      </c>
      <c r="C57" s="36" t="s">
        <v>313</v>
      </c>
      <c r="D57" s="172" t="s">
        <v>312</v>
      </c>
      <c r="E57" s="132" t="s">
        <v>567</v>
      </c>
      <c r="F57" s="128"/>
      <c r="G57" s="128"/>
      <c r="H57" s="128"/>
      <c r="I57" s="128"/>
      <c r="J57" s="128"/>
      <c r="K57" s="128"/>
      <c r="L57" s="20" t="s">
        <v>568</v>
      </c>
      <c r="M57" s="128"/>
      <c r="N57" s="128"/>
      <c r="O57" s="20" t="s">
        <v>497</v>
      </c>
      <c r="P57" s="130" t="s">
        <v>9</v>
      </c>
    </row>
    <row r="58" spans="2:16" x14ac:dyDescent="0.25">
      <c r="B58" s="174" t="s">
        <v>311</v>
      </c>
      <c r="C58" s="174" t="s">
        <v>310</v>
      </c>
      <c r="D58" s="172" t="s">
        <v>309</v>
      </c>
      <c r="E58" s="132" t="s">
        <v>569</v>
      </c>
      <c r="F58" s="26">
        <v>0.71</v>
      </c>
      <c r="G58" s="128"/>
      <c r="H58" s="128"/>
      <c r="I58" s="128"/>
      <c r="J58" s="128"/>
      <c r="K58" s="128"/>
      <c r="L58" s="20">
        <v>2020</v>
      </c>
      <c r="M58" s="128"/>
      <c r="N58" s="128"/>
      <c r="O58" s="131">
        <v>0.71</v>
      </c>
      <c r="P58" s="26" t="s">
        <v>43</v>
      </c>
    </row>
    <row r="59" spans="2:16" x14ac:dyDescent="0.25">
      <c r="B59" s="6" t="s">
        <v>307</v>
      </c>
      <c r="C59" s="36" t="s">
        <v>306</v>
      </c>
      <c r="D59" s="172" t="s">
        <v>305</v>
      </c>
      <c r="E59" s="132" t="s">
        <v>570</v>
      </c>
      <c r="F59" s="128"/>
      <c r="G59" s="128"/>
      <c r="H59" s="128"/>
      <c r="I59" s="128"/>
      <c r="J59" s="128"/>
      <c r="K59" s="128"/>
      <c r="L59" s="20" t="s">
        <v>557</v>
      </c>
      <c r="M59" s="128"/>
      <c r="N59" s="128"/>
      <c r="O59" s="99"/>
      <c r="P59" s="99"/>
    </row>
    <row r="60" spans="2:16" x14ac:dyDescent="0.25">
      <c r="B60" s="36" t="s">
        <v>257</v>
      </c>
      <c r="C60" s="36" t="s">
        <v>369</v>
      </c>
      <c r="D60" s="172" t="s">
        <v>368</v>
      </c>
      <c r="E60" s="129" t="s">
        <v>571</v>
      </c>
      <c r="F60" s="128"/>
      <c r="G60" s="29">
        <v>0.94</v>
      </c>
      <c r="H60" s="128"/>
      <c r="I60" s="128"/>
      <c r="J60" s="128"/>
      <c r="K60" s="128"/>
      <c r="L60" s="20">
        <v>2021</v>
      </c>
      <c r="M60" s="128"/>
      <c r="N60" s="128"/>
      <c r="O60" s="131">
        <v>0.94</v>
      </c>
      <c r="P60" s="131" t="s">
        <v>43</v>
      </c>
    </row>
    <row r="61" spans="2:16" x14ac:dyDescent="0.25">
      <c r="B61" s="36" t="s">
        <v>257</v>
      </c>
      <c r="C61" s="36" t="s">
        <v>301</v>
      </c>
      <c r="D61" s="172" t="s">
        <v>300</v>
      </c>
      <c r="E61" s="129" t="s">
        <v>572</v>
      </c>
      <c r="F61" s="128"/>
      <c r="G61" s="12">
        <v>0.97</v>
      </c>
      <c r="H61" s="128"/>
      <c r="I61" s="128"/>
      <c r="J61" s="25">
        <v>0.86</v>
      </c>
      <c r="K61" s="128"/>
      <c r="L61" s="20" t="s">
        <v>573</v>
      </c>
      <c r="M61" s="12">
        <v>0.97</v>
      </c>
      <c r="N61" s="29">
        <f t="shared" ref="N61:N63" si="0">J61</f>
        <v>0.86</v>
      </c>
      <c r="O61" s="31" t="s">
        <v>497</v>
      </c>
      <c r="P61" s="25" t="s">
        <v>43</v>
      </c>
    </row>
    <row r="62" spans="2:16" x14ac:dyDescent="0.25">
      <c r="B62" s="36" t="s">
        <v>257</v>
      </c>
      <c r="C62" s="36" t="s">
        <v>299</v>
      </c>
      <c r="D62" s="172" t="s">
        <v>298</v>
      </c>
      <c r="E62" s="129" t="s">
        <v>533</v>
      </c>
      <c r="F62" s="128"/>
      <c r="G62" s="29">
        <v>0.83</v>
      </c>
      <c r="H62" s="128"/>
      <c r="I62" s="128"/>
      <c r="J62" s="150">
        <v>0.98</v>
      </c>
      <c r="K62" s="128"/>
      <c r="L62" s="20" t="s">
        <v>573</v>
      </c>
      <c r="M62" s="29">
        <v>0.83</v>
      </c>
      <c r="N62" s="9">
        <f t="shared" si="0"/>
        <v>0.98</v>
      </c>
      <c r="O62" s="31" t="s">
        <v>497</v>
      </c>
      <c r="P62" s="130" t="s">
        <v>9</v>
      </c>
    </row>
    <row r="63" spans="2:16" x14ac:dyDescent="0.25">
      <c r="B63" s="36" t="s">
        <v>257</v>
      </c>
      <c r="C63" s="36" t="s">
        <v>297</v>
      </c>
      <c r="D63" s="172" t="s">
        <v>296</v>
      </c>
      <c r="E63" s="129" t="s">
        <v>562</v>
      </c>
      <c r="F63" s="128"/>
      <c r="G63" s="29">
        <v>0.86</v>
      </c>
      <c r="H63" s="128"/>
      <c r="I63" s="128"/>
      <c r="J63" s="150">
        <v>1.02</v>
      </c>
      <c r="K63" s="128"/>
      <c r="L63" s="20" t="s">
        <v>573</v>
      </c>
      <c r="M63" s="29">
        <v>0.86</v>
      </c>
      <c r="N63" s="9">
        <f t="shared" si="0"/>
        <v>1.02</v>
      </c>
      <c r="O63" s="31" t="s">
        <v>497</v>
      </c>
      <c r="P63" s="130" t="s">
        <v>9</v>
      </c>
    </row>
    <row r="64" spans="2:16" x14ac:dyDescent="0.25">
      <c r="B64" s="36" t="s">
        <v>257</v>
      </c>
      <c r="C64" s="36" t="s">
        <v>267</v>
      </c>
      <c r="D64" s="172" t="s">
        <v>266</v>
      </c>
      <c r="E64" s="129" t="s">
        <v>574</v>
      </c>
      <c r="F64" s="128"/>
      <c r="G64" s="128"/>
      <c r="H64" s="128"/>
      <c r="I64" s="128"/>
      <c r="J64" s="128"/>
      <c r="K64" s="128"/>
      <c r="L64" s="128"/>
      <c r="M64" s="128"/>
      <c r="N64" s="128"/>
      <c r="O64" s="128"/>
      <c r="P64" s="128"/>
    </row>
    <row r="65" spans="2:16" x14ac:dyDescent="0.25">
      <c r="B65" s="36" t="s">
        <v>257</v>
      </c>
      <c r="C65" s="36" t="s">
        <v>293</v>
      </c>
      <c r="D65" s="172" t="s">
        <v>292</v>
      </c>
      <c r="E65" s="129" t="s">
        <v>575</v>
      </c>
      <c r="F65" s="128"/>
      <c r="G65" s="29">
        <v>0.77</v>
      </c>
      <c r="H65" s="128"/>
      <c r="I65" s="128"/>
      <c r="J65" s="25">
        <v>0.74</v>
      </c>
      <c r="K65" s="128"/>
      <c r="L65" s="20" t="s">
        <v>573</v>
      </c>
      <c r="M65" s="29">
        <v>0.77</v>
      </c>
      <c r="N65" s="29">
        <f t="shared" ref="N65:N69" si="1">J65</f>
        <v>0.74</v>
      </c>
      <c r="O65" s="31" t="s">
        <v>497</v>
      </c>
      <c r="P65" s="25" t="s">
        <v>43</v>
      </c>
    </row>
    <row r="66" spans="2:16" x14ac:dyDescent="0.25">
      <c r="B66" s="174" t="s">
        <v>257</v>
      </c>
      <c r="C66" s="174" t="s">
        <v>291</v>
      </c>
      <c r="D66" s="172" t="s">
        <v>290</v>
      </c>
      <c r="E66" s="129" t="s">
        <v>576</v>
      </c>
      <c r="F66" s="128"/>
      <c r="G66" s="29">
        <v>0.77</v>
      </c>
      <c r="H66" s="128"/>
      <c r="I66" s="128"/>
      <c r="J66" s="25">
        <v>0.73</v>
      </c>
      <c r="K66" s="128"/>
      <c r="L66" s="20" t="s">
        <v>573</v>
      </c>
      <c r="M66" s="29">
        <v>0.77</v>
      </c>
      <c r="N66" s="29">
        <f t="shared" si="1"/>
        <v>0.73</v>
      </c>
      <c r="O66" s="31" t="s">
        <v>497</v>
      </c>
      <c r="P66" s="25" t="s">
        <v>43</v>
      </c>
    </row>
    <row r="67" spans="2:16" x14ac:dyDescent="0.25">
      <c r="B67" s="36" t="s">
        <v>257</v>
      </c>
      <c r="C67" s="36" t="s">
        <v>289</v>
      </c>
      <c r="D67" s="172" t="s">
        <v>288</v>
      </c>
      <c r="E67" s="129" t="s">
        <v>577</v>
      </c>
      <c r="F67" s="128"/>
      <c r="G67" s="29">
        <v>0.83</v>
      </c>
      <c r="H67" s="128"/>
      <c r="I67" s="128"/>
      <c r="J67" s="25">
        <v>0.82</v>
      </c>
      <c r="K67" s="128"/>
      <c r="L67" s="20" t="s">
        <v>573</v>
      </c>
      <c r="M67" s="29">
        <v>0.83</v>
      </c>
      <c r="N67" s="29">
        <f t="shared" si="1"/>
        <v>0.82</v>
      </c>
      <c r="O67" s="31" t="s">
        <v>497</v>
      </c>
      <c r="P67" s="25" t="s">
        <v>43</v>
      </c>
    </row>
    <row r="68" spans="2:16" x14ac:dyDescent="0.25">
      <c r="B68" s="36" t="s">
        <v>257</v>
      </c>
      <c r="C68" s="36" t="s">
        <v>287</v>
      </c>
      <c r="D68" s="172" t="s">
        <v>286</v>
      </c>
      <c r="E68" s="129" t="s">
        <v>566</v>
      </c>
      <c r="F68" s="128"/>
      <c r="G68" s="29">
        <v>0.88</v>
      </c>
      <c r="H68" s="128"/>
      <c r="I68" s="128"/>
      <c r="J68" s="25">
        <v>0.82</v>
      </c>
      <c r="K68" s="128"/>
      <c r="L68" s="20" t="s">
        <v>573</v>
      </c>
      <c r="M68" s="29">
        <v>0.88</v>
      </c>
      <c r="N68" s="29">
        <f t="shared" si="1"/>
        <v>0.82</v>
      </c>
      <c r="O68" s="31" t="s">
        <v>497</v>
      </c>
      <c r="P68" s="25" t="s">
        <v>43</v>
      </c>
    </row>
    <row r="69" spans="2:16" x14ac:dyDescent="0.25">
      <c r="B69" s="36" t="s">
        <v>257</v>
      </c>
      <c r="C69" s="53" t="s">
        <v>285</v>
      </c>
      <c r="D69" s="172" t="s">
        <v>462</v>
      </c>
      <c r="E69" s="129" t="s">
        <v>578</v>
      </c>
      <c r="F69" s="128"/>
      <c r="G69" s="29">
        <v>0.9</v>
      </c>
      <c r="H69" s="128"/>
      <c r="I69" s="128"/>
      <c r="J69" s="25">
        <v>0.84</v>
      </c>
      <c r="K69" s="128"/>
      <c r="L69" s="20" t="s">
        <v>573</v>
      </c>
      <c r="M69" s="29">
        <v>0.9</v>
      </c>
      <c r="N69" s="29">
        <f t="shared" si="1"/>
        <v>0.84</v>
      </c>
      <c r="O69" s="31" t="s">
        <v>497</v>
      </c>
      <c r="P69" s="25" t="s">
        <v>43</v>
      </c>
    </row>
    <row r="70" spans="2:16" x14ac:dyDescent="0.25">
      <c r="B70" s="36" t="s">
        <v>257</v>
      </c>
      <c r="C70" s="53" t="s">
        <v>285</v>
      </c>
      <c r="D70" s="172" t="s">
        <v>463</v>
      </c>
      <c r="E70" s="133" t="s">
        <v>579</v>
      </c>
      <c r="F70" s="128"/>
      <c r="G70" s="128"/>
      <c r="H70" s="128"/>
      <c r="I70" s="128"/>
      <c r="J70" s="128"/>
      <c r="K70" s="128"/>
      <c r="L70" s="128"/>
      <c r="M70" s="128"/>
      <c r="N70" s="128"/>
      <c r="O70" s="128"/>
      <c r="P70" s="128"/>
    </row>
    <row r="71" spans="2:16" x14ac:dyDescent="0.25">
      <c r="B71" s="36" t="s">
        <v>257</v>
      </c>
      <c r="C71" s="36" t="s">
        <v>256</v>
      </c>
      <c r="D71" s="172" t="s">
        <v>255</v>
      </c>
      <c r="E71" s="129" t="s">
        <v>580</v>
      </c>
      <c r="F71" s="128"/>
      <c r="G71" s="29">
        <v>0.83</v>
      </c>
      <c r="H71" s="128"/>
      <c r="I71" s="128"/>
      <c r="J71" s="25">
        <v>0.81</v>
      </c>
      <c r="K71" s="128"/>
      <c r="L71" s="20" t="s">
        <v>573</v>
      </c>
      <c r="M71" s="29">
        <v>0.83</v>
      </c>
      <c r="N71" s="29">
        <f t="shared" ref="N71:N72" si="2">J71</f>
        <v>0.81</v>
      </c>
      <c r="O71" s="31" t="s">
        <v>497</v>
      </c>
      <c r="P71" s="25" t="s">
        <v>43</v>
      </c>
    </row>
    <row r="72" spans="2:16" x14ac:dyDescent="0.25">
      <c r="B72" s="36" t="s">
        <v>257</v>
      </c>
      <c r="C72" s="36" t="s">
        <v>281</v>
      </c>
      <c r="D72" s="172" t="s">
        <v>280</v>
      </c>
      <c r="E72" s="129" t="s">
        <v>544</v>
      </c>
      <c r="F72" s="128"/>
      <c r="G72" s="29">
        <v>0.9</v>
      </c>
      <c r="H72" s="128"/>
      <c r="I72" s="128"/>
      <c r="J72" s="25">
        <v>0.83</v>
      </c>
      <c r="K72" s="128"/>
      <c r="L72" s="20" t="s">
        <v>573</v>
      </c>
      <c r="M72" s="29">
        <v>0.9</v>
      </c>
      <c r="N72" s="29">
        <f t="shared" si="2"/>
        <v>0.83</v>
      </c>
      <c r="O72" s="31" t="s">
        <v>497</v>
      </c>
      <c r="P72" s="25" t="s">
        <v>43</v>
      </c>
    </row>
    <row r="73" spans="2:16" x14ac:dyDescent="0.25">
      <c r="B73" s="36" t="s">
        <v>257</v>
      </c>
      <c r="C73" s="53" t="s">
        <v>279</v>
      </c>
      <c r="D73" s="172" t="s">
        <v>465</v>
      </c>
      <c r="E73" s="129" t="s">
        <v>542</v>
      </c>
      <c r="F73" s="128"/>
      <c r="G73" s="88">
        <v>0.97</v>
      </c>
      <c r="H73" s="128"/>
      <c r="I73" s="128"/>
      <c r="J73" s="139">
        <v>0.99</v>
      </c>
      <c r="K73" s="128"/>
      <c r="L73" s="20" t="s">
        <v>573</v>
      </c>
      <c r="M73" s="27">
        <v>0.86</v>
      </c>
      <c r="N73" s="12">
        <v>0.95</v>
      </c>
      <c r="O73" s="31" t="s">
        <v>497</v>
      </c>
      <c r="P73" s="130" t="s">
        <v>9</v>
      </c>
    </row>
    <row r="74" spans="2:16" x14ac:dyDescent="0.25">
      <c r="B74" s="36" t="s">
        <v>257</v>
      </c>
      <c r="C74" s="53" t="s">
        <v>279</v>
      </c>
      <c r="D74" s="172" t="s">
        <v>466</v>
      </c>
      <c r="E74" s="129" t="s">
        <v>581</v>
      </c>
      <c r="F74" s="128"/>
      <c r="G74" s="89">
        <v>0.78</v>
      </c>
      <c r="H74" s="128"/>
      <c r="I74" s="128"/>
      <c r="J74" s="25">
        <v>0.92</v>
      </c>
      <c r="K74" s="128"/>
      <c r="L74" s="20" t="s">
        <v>573</v>
      </c>
      <c r="M74" s="128"/>
      <c r="N74" s="128"/>
      <c r="O74" s="128"/>
      <c r="P74" s="128"/>
    </row>
    <row r="75" spans="2:16" x14ac:dyDescent="0.25">
      <c r="B75" s="6" t="s">
        <v>277</v>
      </c>
      <c r="C75" s="5" t="s">
        <v>276</v>
      </c>
      <c r="D75" s="172" t="s">
        <v>275</v>
      </c>
      <c r="E75" s="132" t="s">
        <v>566</v>
      </c>
      <c r="F75" s="128"/>
      <c r="G75" s="128"/>
      <c r="H75" s="128"/>
      <c r="I75" s="128"/>
      <c r="J75" s="128"/>
      <c r="K75" s="128"/>
      <c r="L75" s="20" t="s">
        <v>534</v>
      </c>
      <c r="M75" s="128"/>
      <c r="N75" s="128"/>
      <c r="O75" s="99"/>
      <c r="P75" s="99"/>
    </row>
    <row r="76" spans="2:16" x14ac:dyDescent="0.25">
      <c r="B76" s="126" t="s">
        <v>272</v>
      </c>
      <c r="C76" s="53" t="s">
        <v>274</v>
      </c>
      <c r="D76" s="172" t="s">
        <v>489</v>
      </c>
      <c r="E76" s="133" t="s">
        <v>571</v>
      </c>
      <c r="F76" s="128"/>
      <c r="G76" s="88">
        <v>1.1000000000000001</v>
      </c>
      <c r="H76" s="128"/>
      <c r="I76" s="128"/>
      <c r="J76" s="12">
        <v>1.19</v>
      </c>
      <c r="K76" s="128"/>
      <c r="L76" s="20" t="s">
        <v>573</v>
      </c>
      <c r="M76" s="128"/>
      <c r="N76" s="128"/>
      <c r="O76" s="96"/>
      <c r="P76" s="96"/>
    </row>
    <row r="77" spans="2:16" x14ac:dyDescent="0.25">
      <c r="B77" s="126" t="s">
        <v>272</v>
      </c>
      <c r="C77" s="53" t="s">
        <v>274</v>
      </c>
      <c r="D77" s="172" t="s">
        <v>490</v>
      </c>
      <c r="E77" s="133" t="s">
        <v>571</v>
      </c>
      <c r="F77" s="128"/>
      <c r="G77" s="88">
        <v>1.24</v>
      </c>
      <c r="H77" s="128"/>
      <c r="I77" s="128"/>
      <c r="J77" s="128"/>
      <c r="K77" s="128"/>
      <c r="L77" s="20">
        <v>2021</v>
      </c>
      <c r="M77" s="128"/>
      <c r="N77" s="128"/>
      <c r="O77" s="130">
        <v>1.08</v>
      </c>
      <c r="P77" s="130" t="s">
        <v>9</v>
      </c>
    </row>
    <row r="78" spans="2:16" x14ac:dyDescent="0.25">
      <c r="B78" s="126" t="s">
        <v>272</v>
      </c>
      <c r="C78" s="36" t="s">
        <v>271</v>
      </c>
      <c r="D78" s="172" t="s">
        <v>270</v>
      </c>
      <c r="E78" s="133" t="s">
        <v>571</v>
      </c>
      <c r="F78" s="128"/>
      <c r="G78" s="88">
        <v>1.1100000000000001</v>
      </c>
      <c r="H78" s="128"/>
      <c r="I78" s="128"/>
      <c r="J78" s="128"/>
      <c r="K78" s="128"/>
      <c r="L78" s="20">
        <v>2021</v>
      </c>
      <c r="M78" s="128"/>
      <c r="N78" s="128"/>
      <c r="O78" s="88">
        <v>1.1100000000000001</v>
      </c>
      <c r="P78" s="130" t="s">
        <v>9</v>
      </c>
    </row>
    <row r="79" spans="2:16" x14ac:dyDescent="0.25">
      <c r="B79" s="126" t="s">
        <v>239</v>
      </c>
      <c r="C79" s="36" t="s">
        <v>269</v>
      </c>
      <c r="D79" s="172" t="s">
        <v>268</v>
      </c>
      <c r="E79" s="133" t="s">
        <v>560</v>
      </c>
      <c r="F79" s="128"/>
      <c r="G79" s="128"/>
      <c r="H79" s="128"/>
      <c r="I79" s="128"/>
      <c r="J79" s="128"/>
      <c r="K79" s="128"/>
      <c r="L79" s="20" t="s">
        <v>550</v>
      </c>
      <c r="M79" s="128"/>
      <c r="N79" s="128"/>
      <c r="O79" s="99"/>
      <c r="P79" s="99"/>
    </row>
    <row r="80" spans="2:16" x14ac:dyDescent="0.25">
      <c r="B80" s="126" t="s">
        <v>239</v>
      </c>
      <c r="C80" s="36" t="s">
        <v>238</v>
      </c>
      <c r="D80" s="172" t="s">
        <v>237</v>
      </c>
      <c r="E80" s="133" t="s">
        <v>560</v>
      </c>
      <c r="F80" s="128"/>
      <c r="G80" s="88">
        <v>1.18</v>
      </c>
      <c r="H80" s="128"/>
      <c r="I80" s="128"/>
      <c r="J80" s="128"/>
      <c r="K80" s="128"/>
      <c r="L80" s="20">
        <v>2021</v>
      </c>
      <c r="M80" s="128"/>
      <c r="N80" s="128"/>
      <c r="O80" s="130">
        <v>1.18</v>
      </c>
      <c r="P80" s="130" t="s">
        <v>9</v>
      </c>
    </row>
    <row r="81" spans="2:16" x14ac:dyDescent="0.25">
      <c r="B81" s="126" t="s">
        <v>239</v>
      </c>
      <c r="C81" s="36" t="s">
        <v>264</v>
      </c>
      <c r="D81" s="172" t="s">
        <v>263</v>
      </c>
      <c r="E81" s="133" t="s">
        <v>572</v>
      </c>
      <c r="F81" s="128"/>
      <c r="G81" s="88">
        <v>1.02</v>
      </c>
      <c r="H81" s="128"/>
      <c r="I81" s="128"/>
      <c r="J81" s="128"/>
      <c r="K81" s="128"/>
      <c r="L81" s="20">
        <v>2021</v>
      </c>
      <c r="M81" s="128"/>
      <c r="N81" s="128"/>
      <c r="O81" s="130">
        <v>1.02</v>
      </c>
      <c r="P81" s="130" t="s">
        <v>9</v>
      </c>
    </row>
    <row r="82" spans="2:16" x14ac:dyDescent="0.25">
      <c r="B82" s="126" t="s">
        <v>239</v>
      </c>
      <c r="C82" s="36" t="s">
        <v>262</v>
      </c>
      <c r="D82" s="172" t="s">
        <v>261</v>
      </c>
      <c r="E82" s="133" t="s">
        <v>582</v>
      </c>
      <c r="F82" s="128"/>
      <c r="G82" s="88">
        <v>1.01</v>
      </c>
      <c r="H82" s="128"/>
      <c r="I82" s="128"/>
      <c r="J82" s="128"/>
      <c r="K82" s="128"/>
      <c r="L82" s="20">
        <v>2021</v>
      </c>
      <c r="M82" s="128"/>
      <c r="N82" s="128"/>
      <c r="O82" s="130">
        <v>1.01</v>
      </c>
      <c r="P82" s="130" t="s">
        <v>9</v>
      </c>
    </row>
    <row r="83" spans="2:16" x14ac:dyDescent="0.25">
      <c r="B83" s="126" t="s">
        <v>260</v>
      </c>
      <c r="C83" s="36" t="s">
        <v>259</v>
      </c>
      <c r="D83" s="172" t="s">
        <v>258</v>
      </c>
      <c r="E83" s="133" t="s">
        <v>583</v>
      </c>
      <c r="F83" s="128"/>
      <c r="G83" s="128"/>
      <c r="H83" s="128"/>
      <c r="I83" s="128"/>
      <c r="J83" s="29">
        <v>0.91</v>
      </c>
      <c r="K83" s="128"/>
      <c r="L83" s="20">
        <v>2024</v>
      </c>
      <c r="M83" s="128"/>
      <c r="N83" s="128"/>
      <c r="O83" s="131">
        <f>J83</f>
        <v>0.91</v>
      </c>
      <c r="P83" s="131" t="s">
        <v>43</v>
      </c>
    </row>
    <row r="84" spans="2:16" x14ac:dyDescent="0.25">
      <c r="B84" s="126" t="s">
        <v>173</v>
      </c>
      <c r="C84" s="36" t="s">
        <v>172</v>
      </c>
      <c r="D84" s="172" t="s">
        <v>171</v>
      </c>
      <c r="E84" s="133" t="s">
        <v>584</v>
      </c>
      <c r="F84" s="25">
        <v>0.77</v>
      </c>
      <c r="G84" s="128"/>
      <c r="H84" s="128"/>
      <c r="I84" s="128"/>
      <c r="J84" s="29">
        <v>0.8</v>
      </c>
      <c r="K84" s="128"/>
      <c r="L84" s="20" t="s">
        <v>541</v>
      </c>
      <c r="M84" s="128"/>
      <c r="N84" s="128"/>
      <c r="O84" s="131">
        <f>AVERAGE(F84,J84)</f>
        <v>0.78500000000000003</v>
      </c>
      <c r="P84" s="131" t="s">
        <v>43</v>
      </c>
    </row>
    <row r="85" spans="2:16" x14ac:dyDescent="0.25">
      <c r="B85" s="126" t="s">
        <v>173</v>
      </c>
      <c r="C85" s="53" t="s">
        <v>254</v>
      </c>
      <c r="D85" s="172" t="s">
        <v>479</v>
      </c>
      <c r="E85" s="126" t="s">
        <v>584</v>
      </c>
      <c r="F85" s="130">
        <v>0.96</v>
      </c>
      <c r="G85" s="128"/>
      <c r="H85" s="128"/>
      <c r="I85" s="128"/>
      <c r="J85" s="9">
        <v>0.96</v>
      </c>
      <c r="K85" s="128"/>
      <c r="L85" s="20" t="s">
        <v>541</v>
      </c>
      <c r="M85" s="128"/>
      <c r="N85" s="128"/>
      <c r="O85" s="96"/>
      <c r="P85" s="96"/>
    </row>
    <row r="86" spans="2:16" x14ac:dyDescent="0.25">
      <c r="B86" s="126" t="s">
        <v>173</v>
      </c>
      <c r="C86" s="53" t="s">
        <v>254</v>
      </c>
      <c r="D86" s="172" t="s">
        <v>480</v>
      </c>
      <c r="E86" s="127" t="s">
        <v>585</v>
      </c>
      <c r="F86" s="139">
        <v>0.96</v>
      </c>
      <c r="G86" s="128"/>
      <c r="H86" s="128"/>
      <c r="I86" s="128"/>
      <c r="J86" s="29">
        <v>0.93</v>
      </c>
      <c r="K86" s="128"/>
      <c r="L86" s="20" t="s">
        <v>541</v>
      </c>
      <c r="M86" s="12">
        <v>0.96</v>
      </c>
      <c r="N86" s="12">
        <v>0.95</v>
      </c>
      <c r="O86" s="31" t="s">
        <v>497</v>
      </c>
      <c r="P86" s="130" t="s">
        <v>9</v>
      </c>
    </row>
    <row r="87" spans="2:16" x14ac:dyDescent="0.25">
      <c r="B87" s="126" t="s">
        <v>173</v>
      </c>
      <c r="C87" s="36" t="s">
        <v>252</v>
      </c>
      <c r="D87" s="172" t="s">
        <v>251</v>
      </c>
      <c r="E87" s="133" t="s">
        <v>585</v>
      </c>
      <c r="F87" s="29">
        <v>0.82</v>
      </c>
      <c r="G87" s="128"/>
      <c r="H87" s="128"/>
      <c r="I87" s="128"/>
      <c r="J87" s="128"/>
      <c r="K87" s="128"/>
      <c r="L87" s="20">
        <v>2020</v>
      </c>
      <c r="M87" s="128"/>
      <c r="N87" s="128"/>
      <c r="O87" s="25">
        <v>0.82</v>
      </c>
      <c r="P87" s="25" t="s">
        <v>43</v>
      </c>
    </row>
    <row r="88" spans="2:16" x14ac:dyDescent="0.25">
      <c r="B88" s="126" t="s">
        <v>173</v>
      </c>
      <c r="C88" s="36" t="s">
        <v>250</v>
      </c>
      <c r="D88" s="172" t="s">
        <v>249</v>
      </c>
      <c r="E88" s="127" t="s">
        <v>586</v>
      </c>
      <c r="F88" s="131">
        <v>0.88</v>
      </c>
      <c r="G88" s="128"/>
      <c r="H88" s="128"/>
      <c r="I88" s="128"/>
      <c r="J88" s="29">
        <v>0.88</v>
      </c>
      <c r="K88" s="128"/>
      <c r="L88" s="20" t="s">
        <v>541</v>
      </c>
      <c r="M88" s="29">
        <v>0.88</v>
      </c>
      <c r="N88" s="29">
        <f t="shared" ref="N88" si="3">J88</f>
        <v>0.88</v>
      </c>
      <c r="O88" s="31" t="s">
        <v>497</v>
      </c>
      <c r="P88" s="131" t="s">
        <v>43</v>
      </c>
    </row>
    <row r="89" spans="2:16" x14ac:dyDescent="0.25">
      <c r="B89" s="6" t="s">
        <v>246</v>
      </c>
      <c r="C89" s="5" t="s">
        <v>248</v>
      </c>
      <c r="D89" s="172" t="s">
        <v>247</v>
      </c>
      <c r="E89" s="132" t="s">
        <v>587</v>
      </c>
      <c r="F89" s="128"/>
      <c r="G89" s="128"/>
      <c r="H89" s="128"/>
      <c r="I89" s="128"/>
      <c r="J89" s="128"/>
      <c r="K89" s="128"/>
      <c r="L89" s="20" t="s">
        <v>557</v>
      </c>
      <c r="M89" s="128"/>
      <c r="N89" s="128"/>
      <c r="O89" s="99"/>
      <c r="P89" s="99"/>
    </row>
    <row r="90" spans="2:16" x14ac:dyDescent="0.25">
      <c r="B90" s="174" t="s">
        <v>246</v>
      </c>
      <c r="C90" s="174" t="s">
        <v>245</v>
      </c>
      <c r="D90" s="172" t="s">
        <v>244</v>
      </c>
      <c r="E90" s="132" t="s">
        <v>587</v>
      </c>
      <c r="F90" s="128"/>
      <c r="G90" s="136">
        <v>0</v>
      </c>
      <c r="H90" s="128"/>
      <c r="I90" s="128"/>
      <c r="J90" s="128"/>
      <c r="K90" s="128"/>
      <c r="L90" s="20">
        <v>2021</v>
      </c>
      <c r="M90" s="128"/>
      <c r="N90" s="128"/>
      <c r="O90" s="136">
        <v>0</v>
      </c>
      <c r="P90" s="136" t="s">
        <v>18</v>
      </c>
    </row>
    <row r="91" spans="2:16" x14ac:dyDescent="0.25">
      <c r="B91" s="126" t="s">
        <v>170</v>
      </c>
      <c r="C91" s="36" t="s">
        <v>169</v>
      </c>
      <c r="D91" s="172" t="s">
        <v>168</v>
      </c>
      <c r="E91" s="133" t="s">
        <v>588</v>
      </c>
      <c r="F91" s="128"/>
      <c r="G91" s="130">
        <v>1.22</v>
      </c>
      <c r="H91" s="128"/>
      <c r="I91" s="128"/>
      <c r="J91" s="9">
        <v>1.1200000000000001</v>
      </c>
      <c r="K91" s="128"/>
      <c r="L91" s="20" t="s">
        <v>573</v>
      </c>
      <c r="M91" s="128"/>
      <c r="N91" s="128"/>
      <c r="O91" s="130">
        <f>AVERAGE(G91,J91)</f>
        <v>1.17</v>
      </c>
      <c r="P91" s="130" t="s">
        <v>9</v>
      </c>
    </row>
    <row r="92" spans="2:16" x14ac:dyDescent="0.25">
      <c r="B92" s="126" t="s">
        <v>170</v>
      </c>
      <c r="C92" s="36" t="s">
        <v>241</v>
      </c>
      <c r="D92" s="172" t="s">
        <v>240</v>
      </c>
      <c r="E92" s="127" t="s">
        <v>574</v>
      </c>
      <c r="F92" s="128"/>
      <c r="G92" s="130">
        <v>1.18</v>
      </c>
      <c r="H92" s="128"/>
      <c r="I92" s="128"/>
      <c r="J92" s="9">
        <v>1.1599999999999999</v>
      </c>
      <c r="K92" s="128"/>
      <c r="L92" s="20" t="s">
        <v>573</v>
      </c>
      <c r="M92" s="9">
        <v>1.18</v>
      </c>
      <c r="N92" s="9">
        <f t="shared" ref="N92:N93" si="4">J92</f>
        <v>1.1599999999999999</v>
      </c>
      <c r="O92" s="31" t="s">
        <v>497</v>
      </c>
      <c r="P92" s="130" t="s">
        <v>9</v>
      </c>
    </row>
    <row r="93" spans="2:16" x14ac:dyDescent="0.25">
      <c r="B93" s="126" t="s">
        <v>170</v>
      </c>
      <c r="C93" s="36" t="s">
        <v>243</v>
      </c>
      <c r="D93" s="172" t="s">
        <v>242</v>
      </c>
      <c r="E93" s="133" t="s">
        <v>574</v>
      </c>
      <c r="F93" s="128"/>
      <c r="G93" s="131">
        <v>0.91</v>
      </c>
      <c r="H93" s="128"/>
      <c r="I93" s="128"/>
      <c r="J93" s="29">
        <v>0.94</v>
      </c>
      <c r="K93" s="128"/>
      <c r="L93" s="20" t="s">
        <v>573</v>
      </c>
      <c r="M93" s="29">
        <v>0.91</v>
      </c>
      <c r="N93" s="29">
        <f t="shared" si="4"/>
        <v>0.94</v>
      </c>
      <c r="O93" s="31" t="s">
        <v>497</v>
      </c>
      <c r="P93" s="131" t="s">
        <v>43</v>
      </c>
    </row>
    <row r="94" spans="2:16" x14ac:dyDescent="0.25">
      <c r="B94" s="6" t="s">
        <v>236</v>
      </c>
      <c r="C94" s="5" t="s">
        <v>235</v>
      </c>
      <c r="D94" s="172" t="s">
        <v>234</v>
      </c>
      <c r="E94" s="132" t="s">
        <v>555</v>
      </c>
      <c r="F94" s="128"/>
      <c r="G94" s="128"/>
      <c r="H94" s="128"/>
      <c r="I94" s="128"/>
      <c r="J94" s="128"/>
      <c r="K94" s="128"/>
      <c r="L94" s="20" t="s">
        <v>568</v>
      </c>
      <c r="M94" s="128"/>
      <c r="N94" s="128"/>
      <c r="O94" s="20" t="s">
        <v>497</v>
      </c>
      <c r="P94" s="130" t="s">
        <v>9</v>
      </c>
    </row>
    <row r="95" spans="2:16" x14ac:dyDescent="0.25">
      <c r="B95" s="126" t="s">
        <v>233</v>
      </c>
      <c r="C95" s="36" t="s">
        <v>232</v>
      </c>
      <c r="D95" s="172" t="s">
        <v>231</v>
      </c>
      <c r="E95" s="126" t="s">
        <v>589</v>
      </c>
      <c r="F95" s="128"/>
      <c r="G95" s="128"/>
      <c r="H95" s="128"/>
      <c r="I95" s="128"/>
      <c r="J95" s="128"/>
      <c r="K95" s="128"/>
      <c r="L95" s="20" t="s">
        <v>568</v>
      </c>
      <c r="M95" s="128"/>
      <c r="N95" s="128"/>
      <c r="O95" s="20" t="s">
        <v>497</v>
      </c>
      <c r="P95" s="130" t="s">
        <v>9</v>
      </c>
    </row>
    <row r="96" spans="2:16" x14ac:dyDescent="0.25">
      <c r="B96" s="6" t="s">
        <v>160</v>
      </c>
      <c r="C96" s="5" t="s">
        <v>159</v>
      </c>
      <c r="D96" s="172" t="s">
        <v>158</v>
      </c>
      <c r="E96" s="132" t="s">
        <v>567</v>
      </c>
      <c r="F96" s="128"/>
      <c r="G96" s="128"/>
      <c r="H96" s="9">
        <v>1.0900000000000001</v>
      </c>
      <c r="I96" s="128"/>
      <c r="J96" s="128"/>
      <c r="K96" s="8"/>
      <c r="L96" s="20" t="s">
        <v>546</v>
      </c>
      <c r="M96" s="128"/>
      <c r="N96" s="128"/>
      <c r="O96" s="99"/>
      <c r="P96" s="99"/>
    </row>
    <row r="97" spans="2:16" x14ac:dyDescent="0.25">
      <c r="B97" s="6" t="s">
        <v>160</v>
      </c>
      <c r="C97" s="5" t="s">
        <v>227</v>
      </c>
      <c r="D97" s="172" t="s">
        <v>226</v>
      </c>
      <c r="E97" s="132" t="s">
        <v>590</v>
      </c>
      <c r="F97" s="128"/>
      <c r="G97" s="128"/>
      <c r="H97" s="29">
        <v>0.85</v>
      </c>
      <c r="I97" s="128"/>
      <c r="J97" s="128"/>
      <c r="K97" s="8"/>
      <c r="L97" s="20" t="s">
        <v>546</v>
      </c>
      <c r="M97" s="29">
        <v>0.85</v>
      </c>
      <c r="N97" s="20"/>
      <c r="O97" s="31" t="s">
        <v>497</v>
      </c>
      <c r="P97" s="31"/>
    </row>
    <row r="98" spans="2:16" x14ac:dyDescent="0.25">
      <c r="B98" s="6" t="s">
        <v>160</v>
      </c>
      <c r="C98" s="38" t="s">
        <v>225</v>
      </c>
      <c r="D98" s="172" t="s">
        <v>481</v>
      </c>
      <c r="E98" s="132" t="s">
        <v>590</v>
      </c>
      <c r="F98" s="128"/>
      <c r="G98" s="128"/>
      <c r="H98" s="128"/>
      <c r="I98" s="128"/>
      <c r="J98" s="128"/>
      <c r="K98" s="128"/>
      <c r="L98" s="128"/>
      <c r="M98" s="128"/>
      <c r="N98" s="128"/>
      <c r="O98" s="128"/>
      <c r="P98" s="128"/>
    </row>
    <row r="99" spans="2:16" x14ac:dyDescent="0.25">
      <c r="B99" s="6" t="s">
        <v>160</v>
      </c>
      <c r="C99" s="38" t="s">
        <v>225</v>
      </c>
      <c r="D99" s="172" t="s">
        <v>482</v>
      </c>
      <c r="E99" s="132" t="s">
        <v>591</v>
      </c>
      <c r="F99" s="128"/>
      <c r="G99" s="128"/>
      <c r="H99" s="9">
        <v>1.06</v>
      </c>
      <c r="I99" s="128"/>
      <c r="J99" s="128"/>
      <c r="K99" s="8"/>
      <c r="L99" s="20" t="s">
        <v>546</v>
      </c>
      <c r="M99" s="9">
        <v>1.06</v>
      </c>
      <c r="N99" s="20"/>
      <c r="O99" s="31" t="s">
        <v>497</v>
      </c>
      <c r="P99" s="99"/>
    </row>
    <row r="100" spans="2:16" x14ac:dyDescent="0.25">
      <c r="B100" s="174" t="s">
        <v>160</v>
      </c>
      <c r="C100" s="174" t="s">
        <v>224</v>
      </c>
      <c r="D100" s="172" t="s">
        <v>223</v>
      </c>
      <c r="E100" s="132" t="s">
        <v>592</v>
      </c>
      <c r="F100" s="128"/>
      <c r="G100" s="128"/>
      <c r="H100" s="9">
        <v>0.98</v>
      </c>
      <c r="I100" s="128"/>
      <c r="J100" s="128"/>
      <c r="K100" s="8"/>
      <c r="L100" s="20" t="s">
        <v>546</v>
      </c>
      <c r="M100" s="9">
        <v>0.98</v>
      </c>
      <c r="N100" s="20"/>
      <c r="O100" s="31" t="s">
        <v>497</v>
      </c>
      <c r="P100" s="99"/>
    </row>
    <row r="101" spans="2:16" x14ac:dyDescent="0.25">
      <c r="B101" s="6" t="s">
        <v>222</v>
      </c>
      <c r="C101" s="5" t="s">
        <v>221</v>
      </c>
      <c r="D101" s="172" t="s">
        <v>220</v>
      </c>
      <c r="E101" s="132" t="s">
        <v>555</v>
      </c>
      <c r="F101" s="128"/>
      <c r="G101" s="128"/>
      <c r="H101" s="128"/>
      <c r="I101" s="128"/>
      <c r="J101" s="128"/>
      <c r="K101" s="128"/>
      <c r="L101" s="20" t="s">
        <v>550</v>
      </c>
      <c r="M101" s="128"/>
      <c r="N101" s="128"/>
      <c r="O101" s="99"/>
      <c r="P101" s="99"/>
    </row>
    <row r="102" spans="2:16" x14ac:dyDescent="0.25">
      <c r="B102" s="6" t="s">
        <v>219</v>
      </c>
      <c r="C102" s="5" t="s">
        <v>218</v>
      </c>
      <c r="D102" s="172" t="s">
        <v>217</v>
      </c>
      <c r="E102" s="132" t="s">
        <v>593</v>
      </c>
      <c r="F102" s="128"/>
      <c r="G102" s="128"/>
      <c r="H102" s="128"/>
      <c r="I102" s="29">
        <v>0.81</v>
      </c>
      <c r="J102" s="128"/>
      <c r="K102" s="128"/>
      <c r="L102" s="20">
        <v>2023</v>
      </c>
      <c r="M102" s="128"/>
      <c r="N102" s="128"/>
      <c r="O102" s="99"/>
      <c r="P102" s="131" t="s">
        <v>43</v>
      </c>
    </row>
    <row r="103" spans="2:16" x14ac:dyDescent="0.25">
      <c r="B103" s="6" t="s">
        <v>216</v>
      </c>
      <c r="C103" s="36" t="s">
        <v>215</v>
      </c>
      <c r="D103" s="172" t="s">
        <v>214</v>
      </c>
      <c r="E103" s="132" t="s">
        <v>588</v>
      </c>
      <c r="F103" s="128"/>
      <c r="G103" s="128"/>
      <c r="H103" s="128"/>
      <c r="I103" s="128"/>
      <c r="J103" s="128"/>
      <c r="K103" s="99"/>
      <c r="L103" s="20">
        <v>2025</v>
      </c>
      <c r="M103" s="128"/>
      <c r="N103" s="128"/>
      <c r="O103" s="99"/>
      <c r="P103" s="99"/>
    </row>
    <row r="104" spans="2:16" x14ac:dyDescent="0.25">
      <c r="B104" s="6" t="s">
        <v>213</v>
      </c>
      <c r="C104" s="36" t="s">
        <v>212</v>
      </c>
      <c r="D104" s="172" t="s">
        <v>211</v>
      </c>
      <c r="E104" s="132" t="s">
        <v>549</v>
      </c>
      <c r="F104" s="128"/>
      <c r="G104" s="128"/>
      <c r="H104" s="128"/>
      <c r="I104" s="128"/>
      <c r="J104" s="128"/>
      <c r="K104" s="128"/>
      <c r="L104" s="20" t="s">
        <v>550</v>
      </c>
      <c r="M104" s="128"/>
      <c r="N104" s="128"/>
      <c r="O104" s="99"/>
      <c r="P104" s="99"/>
    </row>
    <row r="105" spans="2:16" x14ac:dyDescent="0.25">
      <c r="B105" s="6" t="s">
        <v>202</v>
      </c>
      <c r="C105" s="5" t="s">
        <v>367</v>
      </c>
      <c r="D105" s="172" t="s">
        <v>366</v>
      </c>
      <c r="E105" s="132" t="s">
        <v>547</v>
      </c>
      <c r="F105" s="128"/>
      <c r="G105" s="128"/>
      <c r="H105" s="9">
        <v>0.99</v>
      </c>
      <c r="I105" s="128"/>
      <c r="J105" s="128"/>
      <c r="K105" s="128"/>
      <c r="L105" s="20">
        <v>2022</v>
      </c>
      <c r="M105" s="128"/>
      <c r="N105" s="128"/>
      <c r="O105" s="130">
        <v>0.99</v>
      </c>
      <c r="P105" s="130" t="s">
        <v>9</v>
      </c>
    </row>
    <row r="106" spans="2:16" x14ac:dyDescent="0.25">
      <c r="B106" s="6" t="s">
        <v>202</v>
      </c>
      <c r="C106" s="5" t="s">
        <v>207</v>
      </c>
      <c r="D106" s="172" t="s">
        <v>206</v>
      </c>
      <c r="E106" s="132" t="s">
        <v>547</v>
      </c>
      <c r="F106" s="128"/>
      <c r="G106" s="128"/>
      <c r="H106" s="9">
        <v>1</v>
      </c>
      <c r="I106" s="128"/>
      <c r="J106" s="128"/>
      <c r="K106" s="128"/>
      <c r="L106" s="20">
        <v>2022</v>
      </c>
      <c r="M106" s="128"/>
      <c r="N106" s="128"/>
      <c r="O106" s="130">
        <v>1</v>
      </c>
      <c r="P106" s="130" t="s">
        <v>9</v>
      </c>
    </row>
    <row r="107" spans="2:16" x14ac:dyDescent="0.25">
      <c r="B107" s="6" t="s">
        <v>202</v>
      </c>
      <c r="C107" s="38" t="s">
        <v>205</v>
      </c>
      <c r="D107" s="172" t="s">
        <v>483</v>
      </c>
      <c r="E107" s="132" t="s">
        <v>547</v>
      </c>
      <c r="F107" s="128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</row>
    <row r="108" spans="2:16" x14ac:dyDescent="0.25">
      <c r="B108" s="6" t="s">
        <v>202</v>
      </c>
      <c r="C108" s="38" t="s">
        <v>205</v>
      </c>
      <c r="D108" s="172" t="s">
        <v>468</v>
      </c>
      <c r="E108" s="132" t="s">
        <v>547</v>
      </c>
      <c r="F108" s="128"/>
      <c r="G108" s="128"/>
      <c r="H108" s="139">
        <v>1.02</v>
      </c>
      <c r="I108" s="128"/>
      <c r="J108" s="128"/>
      <c r="K108" s="99"/>
      <c r="L108" s="20" t="s">
        <v>546</v>
      </c>
      <c r="M108" s="9">
        <v>1.02</v>
      </c>
      <c r="N108" s="20"/>
      <c r="O108" s="31" t="s">
        <v>497</v>
      </c>
      <c r="P108" s="99"/>
    </row>
    <row r="109" spans="2:16" x14ac:dyDescent="0.25">
      <c r="B109" s="6" t="s">
        <v>202</v>
      </c>
      <c r="C109" s="5" t="s">
        <v>204</v>
      </c>
      <c r="D109" s="172" t="s">
        <v>203</v>
      </c>
      <c r="E109" s="132" t="s">
        <v>594</v>
      </c>
      <c r="F109" s="128"/>
      <c r="G109" s="128"/>
      <c r="H109" s="9">
        <v>0.99</v>
      </c>
      <c r="I109" s="128"/>
      <c r="J109" s="128"/>
      <c r="K109" s="128"/>
      <c r="L109" s="20">
        <v>2022</v>
      </c>
      <c r="M109" s="128"/>
      <c r="N109" s="128"/>
      <c r="O109" s="130">
        <v>0.99</v>
      </c>
      <c r="P109" s="130" t="s">
        <v>9</v>
      </c>
    </row>
    <row r="110" spans="2:16" x14ac:dyDescent="0.25">
      <c r="B110" s="174" t="s">
        <v>202</v>
      </c>
      <c r="C110" s="174" t="s">
        <v>201</v>
      </c>
      <c r="D110" s="172" t="s">
        <v>200</v>
      </c>
      <c r="E110" s="132" t="s">
        <v>594</v>
      </c>
      <c r="F110" s="128"/>
      <c r="G110" s="128"/>
      <c r="H110" s="9">
        <v>0.97</v>
      </c>
      <c r="I110" s="128"/>
      <c r="J110" s="128"/>
      <c r="K110" s="128"/>
      <c r="L110" s="20">
        <v>2022</v>
      </c>
      <c r="M110" s="128"/>
      <c r="N110" s="128"/>
      <c r="O110" s="130">
        <v>0.97</v>
      </c>
      <c r="P110" s="130" t="s">
        <v>9</v>
      </c>
    </row>
    <row r="111" spans="2:16" x14ac:dyDescent="0.25">
      <c r="B111" s="6" t="s">
        <v>199</v>
      </c>
      <c r="C111" s="36" t="s">
        <v>198</v>
      </c>
      <c r="D111" s="172" t="s">
        <v>197</v>
      </c>
      <c r="E111" s="132" t="s">
        <v>594</v>
      </c>
      <c r="F111" s="128"/>
      <c r="G111" s="128"/>
      <c r="H111" s="128"/>
      <c r="I111" s="128"/>
      <c r="J111" s="128"/>
      <c r="K111" s="128"/>
      <c r="L111" s="20" t="s">
        <v>550</v>
      </c>
      <c r="M111" s="128"/>
      <c r="N111" s="128"/>
      <c r="O111" s="99"/>
      <c r="P111" s="99"/>
    </row>
    <row r="112" spans="2:16" x14ac:dyDescent="0.25">
      <c r="B112" s="6" t="s">
        <v>196</v>
      </c>
      <c r="C112" s="36" t="s">
        <v>195</v>
      </c>
      <c r="D112" s="172" t="s">
        <v>194</v>
      </c>
      <c r="E112" s="132" t="s">
        <v>590</v>
      </c>
      <c r="F112" s="128"/>
      <c r="G112" s="128"/>
      <c r="H112" s="128"/>
      <c r="I112" s="128"/>
      <c r="J112" s="128"/>
      <c r="K112" s="20"/>
      <c r="L112" s="20">
        <v>2025</v>
      </c>
      <c r="M112" s="128"/>
      <c r="N112" s="128"/>
      <c r="O112" s="20"/>
      <c r="P112" s="99"/>
    </row>
    <row r="113" spans="2:16" x14ac:dyDescent="0.25">
      <c r="B113" s="6" t="s">
        <v>191</v>
      </c>
      <c r="C113" s="36" t="s">
        <v>193</v>
      </c>
      <c r="D113" s="172" t="s">
        <v>192</v>
      </c>
      <c r="E113" s="132" t="s">
        <v>595</v>
      </c>
      <c r="F113" s="128"/>
      <c r="G113" s="128"/>
      <c r="H113" s="128"/>
      <c r="I113" s="128"/>
      <c r="J113" s="128"/>
      <c r="K113" s="128"/>
      <c r="L113" s="20" t="s">
        <v>534</v>
      </c>
      <c r="M113" s="128"/>
      <c r="N113" s="128"/>
      <c r="O113" s="31"/>
      <c r="P113" s="31"/>
    </row>
    <row r="114" spans="2:16" x14ac:dyDescent="0.25">
      <c r="B114" s="174" t="s">
        <v>191</v>
      </c>
      <c r="C114" s="174" t="s">
        <v>190</v>
      </c>
      <c r="D114" s="172" t="s">
        <v>189</v>
      </c>
      <c r="E114" s="132" t="s">
        <v>595</v>
      </c>
      <c r="F114" s="128"/>
      <c r="G114" s="128"/>
      <c r="H114" s="128"/>
      <c r="I114" s="128"/>
      <c r="J114" s="128"/>
      <c r="K114" s="99"/>
      <c r="L114" s="20">
        <v>2025</v>
      </c>
      <c r="M114" s="128"/>
      <c r="N114" s="128"/>
      <c r="O114" s="99"/>
      <c r="P114" s="8"/>
    </row>
    <row r="115" spans="2:16" x14ac:dyDescent="0.25">
      <c r="B115" s="6" t="s">
        <v>188</v>
      </c>
      <c r="C115" s="5" t="s">
        <v>187</v>
      </c>
      <c r="D115" s="172" t="s">
        <v>186</v>
      </c>
      <c r="E115" s="132" t="s">
        <v>535</v>
      </c>
      <c r="F115" s="128"/>
      <c r="G115" s="128"/>
      <c r="H115" s="128"/>
      <c r="I115" s="128"/>
      <c r="J115" s="128"/>
      <c r="K115" s="128"/>
      <c r="L115" s="20" t="s">
        <v>534</v>
      </c>
      <c r="M115" s="128"/>
      <c r="N115" s="128"/>
      <c r="O115" s="99"/>
      <c r="P115" s="99"/>
    </row>
    <row r="116" spans="2:16" x14ac:dyDescent="0.25">
      <c r="B116" s="126" t="s">
        <v>185</v>
      </c>
      <c r="C116" s="36" t="s">
        <v>184</v>
      </c>
      <c r="D116" s="172" t="s">
        <v>183</v>
      </c>
      <c r="E116" s="126" t="s">
        <v>547</v>
      </c>
      <c r="F116" s="128"/>
      <c r="G116" s="128"/>
      <c r="H116" s="128"/>
      <c r="I116" s="128"/>
      <c r="J116" s="128"/>
      <c r="K116" s="128"/>
      <c r="L116" s="20" t="s">
        <v>534</v>
      </c>
      <c r="M116" s="128"/>
      <c r="N116" s="128"/>
      <c r="O116" s="99"/>
      <c r="P116" s="99"/>
    </row>
    <row r="117" spans="2:16" x14ac:dyDescent="0.25">
      <c r="B117" s="6" t="s">
        <v>182</v>
      </c>
      <c r="C117" s="36" t="s">
        <v>181</v>
      </c>
      <c r="D117" s="172" t="s">
        <v>180</v>
      </c>
      <c r="E117" s="132" t="s">
        <v>596</v>
      </c>
      <c r="F117" s="128"/>
      <c r="G117" s="128"/>
      <c r="H117" s="128"/>
      <c r="I117" s="128"/>
      <c r="J117" s="128"/>
      <c r="K117" s="128"/>
      <c r="L117" s="20" t="s">
        <v>534</v>
      </c>
      <c r="M117" s="128"/>
      <c r="N117" s="128"/>
      <c r="O117" s="99"/>
      <c r="P117" s="99"/>
    </row>
    <row r="118" spans="2:16" x14ac:dyDescent="0.25">
      <c r="B118" s="6" t="s">
        <v>179</v>
      </c>
      <c r="C118" s="5" t="s">
        <v>178</v>
      </c>
      <c r="D118" s="172" t="s">
        <v>177</v>
      </c>
      <c r="E118" s="132" t="s">
        <v>539</v>
      </c>
      <c r="F118" s="128"/>
      <c r="G118" s="128"/>
      <c r="H118" s="128"/>
      <c r="I118" s="128"/>
      <c r="J118" s="128"/>
      <c r="K118" s="128"/>
      <c r="L118" s="20" t="s">
        <v>557</v>
      </c>
      <c r="M118" s="128"/>
      <c r="N118" s="128"/>
      <c r="O118" s="99"/>
      <c r="P118" s="99"/>
    </row>
    <row r="119" spans="2:16" x14ac:dyDescent="0.25">
      <c r="B119" s="126" t="s">
        <v>176</v>
      </c>
      <c r="C119" s="36" t="s">
        <v>175</v>
      </c>
      <c r="D119" s="172" t="s">
        <v>174</v>
      </c>
      <c r="E119" s="126" t="s">
        <v>597</v>
      </c>
      <c r="F119" s="128"/>
      <c r="G119" s="128"/>
      <c r="H119" s="128"/>
      <c r="I119" s="128"/>
      <c r="J119" s="128"/>
      <c r="K119" s="8"/>
      <c r="L119" s="20">
        <v>2025</v>
      </c>
      <c r="M119" s="128"/>
      <c r="N119" s="128"/>
      <c r="O119" s="99"/>
      <c r="P119" s="99"/>
    </row>
    <row r="120" spans="2:16" x14ac:dyDescent="0.25">
      <c r="B120" s="6" t="s">
        <v>304</v>
      </c>
      <c r="C120" s="5" t="s">
        <v>303</v>
      </c>
      <c r="D120" s="172" t="s">
        <v>302</v>
      </c>
      <c r="E120" s="132" t="s">
        <v>562</v>
      </c>
      <c r="F120" s="128"/>
      <c r="G120" s="128"/>
      <c r="H120" s="130">
        <v>1.01</v>
      </c>
      <c r="I120" s="128"/>
      <c r="J120" s="128"/>
      <c r="K120" s="128"/>
      <c r="L120" s="20">
        <v>2022</v>
      </c>
      <c r="M120" s="128"/>
      <c r="N120" s="128"/>
      <c r="O120" s="130">
        <v>1.01</v>
      </c>
      <c r="P120" s="130" t="s">
        <v>9</v>
      </c>
    </row>
    <row r="121" spans="2:16" x14ac:dyDescent="0.25">
      <c r="B121" s="6" t="s">
        <v>166</v>
      </c>
      <c r="C121" s="5" t="s">
        <v>295</v>
      </c>
      <c r="D121" s="172" t="s">
        <v>294</v>
      </c>
      <c r="E121" s="132" t="s">
        <v>577</v>
      </c>
      <c r="F121" s="128"/>
      <c r="G121" s="128"/>
      <c r="H121" s="131">
        <v>0.83</v>
      </c>
      <c r="I121" s="128"/>
      <c r="J121" s="128"/>
      <c r="K121" s="128"/>
      <c r="L121" s="20">
        <v>2022</v>
      </c>
      <c r="M121" s="128"/>
      <c r="N121" s="128"/>
      <c r="O121" s="131">
        <v>0.83</v>
      </c>
      <c r="P121" s="131" t="s">
        <v>43</v>
      </c>
    </row>
    <row r="122" spans="2:16" x14ac:dyDescent="0.25">
      <c r="B122" s="174" t="s">
        <v>166</v>
      </c>
      <c r="C122" s="174" t="s">
        <v>165</v>
      </c>
      <c r="D122" s="172" t="s">
        <v>164</v>
      </c>
      <c r="E122" s="132" t="s">
        <v>577</v>
      </c>
      <c r="F122" s="128"/>
      <c r="G122" s="128"/>
      <c r="H122" s="137">
        <v>0</v>
      </c>
      <c r="I122" s="128"/>
      <c r="J122" s="128"/>
      <c r="K122" s="128"/>
      <c r="L122" s="20">
        <v>2022</v>
      </c>
      <c r="M122" s="128"/>
      <c r="N122" s="128"/>
      <c r="O122" s="137">
        <v>0</v>
      </c>
      <c r="P122" s="137" t="s">
        <v>18</v>
      </c>
    </row>
    <row r="123" spans="2:16" x14ac:dyDescent="0.25">
      <c r="B123" s="6" t="s">
        <v>163</v>
      </c>
      <c r="C123" s="5" t="s">
        <v>162</v>
      </c>
      <c r="D123" s="172" t="s">
        <v>161</v>
      </c>
      <c r="E123" s="132" t="s">
        <v>583</v>
      </c>
      <c r="F123" s="128"/>
      <c r="G123" s="128"/>
      <c r="H123" s="128"/>
      <c r="I123" s="128"/>
      <c r="J123" s="128"/>
      <c r="K123" s="128"/>
      <c r="L123" s="20" t="s">
        <v>568</v>
      </c>
      <c r="M123" s="128"/>
      <c r="N123" s="128"/>
      <c r="O123" s="20" t="s">
        <v>497</v>
      </c>
      <c r="P123" s="130" t="s">
        <v>9</v>
      </c>
    </row>
    <row r="124" spans="2:16" x14ac:dyDescent="0.25">
      <c r="B124" s="6" t="s">
        <v>138</v>
      </c>
      <c r="C124" s="5" t="s">
        <v>137</v>
      </c>
      <c r="D124" s="172" t="s">
        <v>136</v>
      </c>
      <c r="E124" s="132" t="s">
        <v>589</v>
      </c>
      <c r="F124" s="128"/>
      <c r="G124" s="128"/>
      <c r="H124" s="130">
        <v>1.21</v>
      </c>
      <c r="I124" s="128"/>
      <c r="J124" s="128"/>
      <c r="K124" s="8"/>
      <c r="L124" s="20" t="s">
        <v>546</v>
      </c>
      <c r="M124" s="128"/>
      <c r="N124" s="128"/>
      <c r="O124" s="99"/>
      <c r="P124" s="99"/>
    </row>
    <row r="125" spans="2:16" x14ac:dyDescent="0.25">
      <c r="B125" s="6" t="s">
        <v>138</v>
      </c>
      <c r="C125" s="5" t="s">
        <v>157</v>
      </c>
      <c r="D125" s="172" t="s">
        <v>156</v>
      </c>
      <c r="E125" s="132" t="s">
        <v>589</v>
      </c>
      <c r="F125" s="128"/>
      <c r="G125" s="128"/>
      <c r="H125" s="130">
        <v>1.27</v>
      </c>
      <c r="I125" s="128"/>
      <c r="J125" s="128"/>
      <c r="K125" s="128"/>
      <c r="L125" s="20">
        <v>2022</v>
      </c>
      <c r="M125" s="128"/>
      <c r="N125" s="128"/>
      <c r="O125" s="130">
        <v>1.27</v>
      </c>
      <c r="P125" s="130" t="s">
        <v>9</v>
      </c>
    </row>
    <row r="126" spans="2:16" x14ac:dyDescent="0.25">
      <c r="B126" s="6" t="s">
        <v>138</v>
      </c>
      <c r="C126" s="5" t="s">
        <v>155</v>
      </c>
      <c r="D126" s="172" t="s">
        <v>154</v>
      </c>
      <c r="E126" s="132" t="s">
        <v>597</v>
      </c>
      <c r="F126" s="128"/>
      <c r="G126" s="128"/>
      <c r="H126" s="130">
        <v>1.19</v>
      </c>
      <c r="I126" s="128"/>
      <c r="J126" s="128"/>
      <c r="K126" s="128"/>
      <c r="L126" s="20">
        <v>2022</v>
      </c>
      <c r="M126" s="128"/>
      <c r="N126" s="128"/>
      <c r="O126" s="130">
        <v>1.19</v>
      </c>
      <c r="P126" s="130" t="s">
        <v>9</v>
      </c>
    </row>
    <row r="127" spans="2:16" x14ac:dyDescent="0.25">
      <c r="B127" s="174" t="s">
        <v>138</v>
      </c>
      <c r="C127" s="174" t="s">
        <v>153</v>
      </c>
      <c r="D127" s="172" t="s">
        <v>152</v>
      </c>
      <c r="E127" s="132" t="s">
        <v>597</v>
      </c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</row>
    <row r="128" spans="2:16" x14ac:dyDescent="0.25">
      <c r="B128" s="174" t="s">
        <v>138</v>
      </c>
      <c r="C128" s="174" t="s">
        <v>151</v>
      </c>
      <c r="D128" s="172" t="s">
        <v>150</v>
      </c>
      <c r="E128" s="132" t="s">
        <v>597</v>
      </c>
      <c r="F128" s="128"/>
      <c r="G128" s="128"/>
      <c r="H128" s="130">
        <v>1.1499999999999999</v>
      </c>
      <c r="I128" s="128"/>
      <c r="J128" s="128"/>
      <c r="K128" s="128"/>
      <c r="L128" s="20">
        <v>2022</v>
      </c>
      <c r="M128" s="128"/>
      <c r="N128" s="128"/>
      <c r="O128" s="130">
        <v>1.1499999999999999</v>
      </c>
      <c r="P128" s="130" t="s">
        <v>9</v>
      </c>
    </row>
    <row r="129" spans="2:16" x14ac:dyDescent="0.25">
      <c r="B129" s="90" t="s">
        <v>138</v>
      </c>
      <c r="C129" s="91" t="s">
        <v>149</v>
      </c>
      <c r="D129" s="172" t="s">
        <v>484</v>
      </c>
      <c r="E129" s="140" t="s">
        <v>598</v>
      </c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</row>
    <row r="130" spans="2:16" x14ac:dyDescent="0.25">
      <c r="B130" s="90" t="s">
        <v>138</v>
      </c>
      <c r="C130" s="91" t="s">
        <v>149</v>
      </c>
      <c r="D130" s="172" t="s">
        <v>485</v>
      </c>
      <c r="E130" s="140" t="s">
        <v>598</v>
      </c>
      <c r="F130" s="128"/>
      <c r="G130" s="128"/>
      <c r="H130" s="130">
        <v>1.22</v>
      </c>
      <c r="I130" s="128"/>
      <c r="J130" s="128"/>
      <c r="K130" s="8"/>
      <c r="L130" s="20" t="s">
        <v>546</v>
      </c>
      <c r="M130" s="9">
        <v>1.22</v>
      </c>
      <c r="N130" s="20"/>
      <c r="O130" s="31" t="s">
        <v>497</v>
      </c>
      <c r="P130" s="99"/>
    </row>
    <row r="131" spans="2:16" x14ac:dyDescent="0.25">
      <c r="B131" s="90" t="s">
        <v>138</v>
      </c>
      <c r="C131" s="91" t="s">
        <v>148</v>
      </c>
      <c r="D131" s="172" t="s">
        <v>491</v>
      </c>
      <c r="E131" s="140" t="s">
        <v>596</v>
      </c>
      <c r="F131" s="128"/>
      <c r="G131" s="128"/>
      <c r="H131" s="130">
        <v>1.08</v>
      </c>
      <c r="I131" s="128"/>
      <c r="J131" s="128"/>
      <c r="K131" s="8"/>
      <c r="L131" s="20" t="s">
        <v>546</v>
      </c>
      <c r="M131" s="128"/>
      <c r="N131" s="128"/>
      <c r="O131" s="99"/>
      <c r="P131" s="99"/>
    </row>
    <row r="132" spans="2:16" x14ac:dyDescent="0.25">
      <c r="B132" s="90" t="s">
        <v>138</v>
      </c>
      <c r="C132" s="91" t="s">
        <v>148</v>
      </c>
      <c r="D132" s="172" t="s">
        <v>492</v>
      </c>
      <c r="E132" s="140" t="s">
        <v>599</v>
      </c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</row>
    <row r="133" spans="2:16" x14ac:dyDescent="0.25">
      <c r="B133" s="175" t="s">
        <v>138</v>
      </c>
      <c r="C133" s="176" t="s">
        <v>146</v>
      </c>
      <c r="D133" s="172" t="s">
        <v>145</v>
      </c>
      <c r="E133" s="132" t="s">
        <v>600</v>
      </c>
      <c r="F133" s="128"/>
      <c r="G133" s="128"/>
      <c r="H133" s="130">
        <v>1.08</v>
      </c>
      <c r="I133" s="128"/>
      <c r="J133" s="128"/>
      <c r="K133" s="128"/>
      <c r="L133" s="20">
        <v>2022</v>
      </c>
      <c r="M133" s="128"/>
      <c r="N133" s="128"/>
      <c r="O133" s="130">
        <v>1.08</v>
      </c>
      <c r="P133" s="130" t="s">
        <v>9</v>
      </c>
    </row>
    <row r="134" spans="2:16" x14ac:dyDescent="0.25">
      <c r="B134" s="6" t="s">
        <v>144</v>
      </c>
      <c r="C134" s="5" t="s">
        <v>143</v>
      </c>
      <c r="D134" s="172" t="s">
        <v>142</v>
      </c>
      <c r="E134" s="132" t="s">
        <v>548</v>
      </c>
      <c r="F134" s="128"/>
      <c r="G134" s="128"/>
      <c r="H134" s="128"/>
      <c r="I134" s="128"/>
      <c r="J134" s="128"/>
      <c r="K134" s="128"/>
      <c r="L134" s="20" t="s">
        <v>534</v>
      </c>
      <c r="M134" s="128"/>
      <c r="N134" s="128"/>
      <c r="O134" s="99"/>
      <c r="P134" s="99"/>
    </row>
    <row r="135" spans="2:16" x14ac:dyDescent="0.25">
      <c r="B135" s="6" t="s">
        <v>141</v>
      </c>
      <c r="C135" s="5" t="s">
        <v>140</v>
      </c>
      <c r="D135" s="172" t="s">
        <v>139</v>
      </c>
      <c r="E135" s="132" t="s">
        <v>536</v>
      </c>
      <c r="F135" s="128"/>
      <c r="G135" s="128"/>
      <c r="H135" s="128"/>
      <c r="I135" s="128"/>
      <c r="J135" s="128"/>
      <c r="K135" s="128"/>
      <c r="L135" s="20" t="s">
        <v>534</v>
      </c>
      <c r="M135" s="128"/>
      <c r="N135" s="128"/>
      <c r="O135" s="99"/>
      <c r="P135" s="99"/>
    </row>
    <row r="136" spans="2:16" x14ac:dyDescent="0.25">
      <c r="B136" s="6" t="s">
        <v>127</v>
      </c>
      <c r="C136" s="5" t="s">
        <v>283</v>
      </c>
      <c r="D136" s="172" t="s">
        <v>282</v>
      </c>
      <c r="E136" s="132" t="s">
        <v>559</v>
      </c>
      <c r="F136" s="9">
        <v>1.18</v>
      </c>
      <c r="G136" s="128"/>
      <c r="H136" s="128"/>
      <c r="I136" s="128"/>
      <c r="J136" s="128"/>
      <c r="K136" s="128"/>
      <c r="L136" s="20">
        <v>2020</v>
      </c>
      <c r="M136" s="128"/>
      <c r="N136" s="128"/>
      <c r="O136" s="130">
        <v>1.18</v>
      </c>
      <c r="P136" s="130" t="s">
        <v>9</v>
      </c>
    </row>
    <row r="137" spans="2:16" x14ac:dyDescent="0.25">
      <c r="B137" s="174" t="s">
        <v>127</v>
      </c>
      <c r="C137" s="174" t="s">
        <v>135</v>
      </c>
      <c r="D137" s="172" t="s">
        <v>134</v>
      </c>
      <c r="E137" s="132" t="s">
        <v>559</v>
      </c>
      <c r="F137" s="9">
        <v>1</v>
      </c>
      <c r="G137" s="128"/>
      <c r="H137" s="128"/>
      <c r="I137" s="128"/>
      <c r="J137" s="128"/>
      <c r="K137" s="128"/>
      <c r="L137" s="20">
        <v>2020</v>
      </c>
      <c r="M137" s="128"/>
      <c r="N137" s="128"/>
      <c r="O137" s="130">
        <v>1</v>
      </c>
      <c r="P137" s="130" t="s">
        <v>9</v>
      </c>
    </row>
    <row r="138" spans="2:16" x14ac:dyDescent="0.25">
      <c r="B138" s="6" t="s">
        <v>127</v>
      </c>
      <c r="C138" s="5" t="s">
        <v>133</v>
      </c>
      <c r="D138" s="172" t="s">
        <v>132</v>
      </c>
      <c r="E138" s="132" t="s">
        <v>559</v>
      </c>
      <c r="F138" s="29">
        <v>0.81</v>
      </c>
      <c r="G138" s="128"/>
      <c r="H138" s="128"/>
      <c r="I138" s="128"/>
      <c r="J138" s="128"/>
      <c r="K138" s="128"/>
      <c r="L138" s="20">
        <v>2020</v>
      </c>
      <c r="M138" s="128"/>
      <c r="N138" s="128"/>
      <c r="O138" s="131">
        <v>0.81</v>
      </c>
      <c r="P138" s="25" t="s">
        <v>43</v>
      </c>
    </row>
    <row r="139" spans="2:16" x14ac:dyDescent="0.25">
      <c r="B139" s="6" t="s">
        <v>127</v>
      </c>
      <c r="C139" s="5" t="s">
        <v>131</v>
      </c>
      <c r="D139" s="172" t="s">
        <v>130</v>
      </c>
      <c r="E139" s="132" t="s">
        <v>559</v>
      </c>
      <c r="F139" s="29">
        <v>0.89</v>
      </c>
      <c r="G139" s="128"/>
      <c r="H139" s="128"/>
      <c r="I139" s="128"/>
      <c r="J139" s="128"/>
      <c r="K139" s="128"/>
      <c r="L139" s="20">
        <v>2020</v>
      </c>
      <c r="M139" s="128"/>
      <c r="N139" s="128"/>
      <c r="O139" s="131">
        <v>0.89</v>
      </c>
      <c r="P139" s="25" t="s">
        <v>43</v>
      </c>
    </row>
    <row r="140" spans="2:16" x14ac:dyDescent="0.25">
      <c r="B140" s="6" t="s">
        <v>127</v>
      </c>
      <c r="C140" s="38" t="s">
        <v>129</v>
      </c>
      <c r="D140" s="172" t="s">
        <v>469</v>
      </c>
      <c r="E140" s="132" t="s">
        <v>558</v>
      </c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</row>
    <row r="141" spans="2:16" x14ac:dyDescent="0.25">
      <c r="B141" s="6" t="s">
        <v>127</v>
      </c>
      <c r="C141" s="38" t="s">
        <v>129</v>
      </c>
      <c r="D141" s="172" t="s">
        <v>470</v>
      </c>
      <c r="E141" s="132" t="s">
        <v>579</v>
      </c>
      <c r="F141" s="9">
        <v>1.1499999999999999</v>
      </c>
      <c r="G141" s="128"/>
      <c r="H141" s="128"/>
      <c r="I141" s="12">
        <v>1.22</v>
      </c>
      <c r="J141" s="128"/>
      <c r="K141" s="128"/>
      <c r="L141" s="20" t="s">
        <v>540</v>
      </c>
      <c r="M141" s="9">
        <v>1.1499999999999999</v>
      </c>
      <c r="N141" s="9">
        <f>I141</f>
        <v>1.22</v>
      </c>
      <c r="O141" s="31" t="s">
        <v>497</v>
      </c>
      <c r="P141" s="130" t="s">
        <v>9</v>
      </c>
    </row>
    <row r="142" spans="2:16" x14ac:dyDescent="0.25">
      <c r="B142" s="6" t="s">
        <v>127</v>
      </c>
      <c r="C142" s="5" t="s">
        <v>126</v>
      </c>
      <c r="D142" s="172" t="s">
        <v>125</v>
      </c>
      <c r="E142" s="132" t="s">
        <v>579</v>
      </c>
      <c r="F142" s="9">
        <v>0.98</v>
      </c>
      <c r="G142" s="128"/>
      <c r="H142" s="128"/>
      <c r="I142" s="27">
        <v>0.94</v>
      </c>
      <c r="J142" s="128"/>
      <c r="K142" s="128"/>
      <c r="L142" s="20" t="s">
        <v>540</v>
      </c>
      <c r="M142" s="9">
        <v>0.98</v>
      </c>
      <c r="N142" s="29">
        <f>I142</f>
        <v>0.94</v>
      </c>
      <c r="O142" s="31" t="s">
        <v>497</v>
      </c>
      <c r="P142" s="131" t="s">
        <v>43</v>
      </c>
    </row>
    <row r="143" spans="2:16" x14ac:dyDescent="0.25">
      <c r="B143" s="6" t="s">
        <v>123</v>
      </c>
      <c r="C143" s="5" t="s">
        <v>122</v>
      </c>
      <c r="D143" s="172" t="s">
        <v>121</v>
      </c>
      <c r="E143" s="132" t="s">
        <v>590</v>
      </c>
      <c r="F143" s="128"/>
      <c r="G143" s="128"/>
      <c r="H143" s="128"/>
      <c r="I143" s="128"/>
      <c r="J143" s="128"/>
      <c r="K143" s="31"/>
      <c r="L143" s="20">
        <v>2025</v>
      </c>
      <c r="M143" s="128"/>
      <c r="N143" s="128"/>
      <c r="O143" s="31"/>
      <c r="P143" s="31"/>
    </row>
    <row r="144" spans="2:16" x14ac:dyDescent="0.25">
      <c r="B144" s="6" t="s">
        <v>120</v>
      </c>
      <c r="C144" s="5" t="s">
        <v>119</v>
      </c>
      <c r="D144" s="172" t="s">
        <v>118</v>
      </c>
      <c r="E144" s="132" t="s">
        <v>599</v>
      </c>
      <c r="F144" s="128"/>
      <c r="G144" s="128"/>
      <c r="H144" s="128"/>
      <c r="I144" s="12">
        <v>1.1299999999999999</v>
      </c>
      <c r="J144" s="128"/>
      <c r="K144" s="128"/>
      <c r="L144" s="20">
        <v>2023</v>
      </c>
      <c r="M144" s="128"/>
      <c r="N144" s="128"/>
      <c r="O144" s="130">
        <f>I144</f>
        <v>1.1299999999999999</v>
      </c>
      <c r="P144" s="130" t="s">
        <v>9</v>
      </c>
    </row>
    <row r="145" spans="2:16" x14ac:dyDescent="0.25">
      <c r="B145" s="6" t="s">
        <v>117</v>
      </c>
      <c r="C145" s="5" t="s">
        <v>116</v>
      </c>
      <c r="D145" s="172" t="s">
        <v>115</v>
      </c>
      <c r="E145" s="132" t="s">
        <v>549</v>
      </c>
      <c r="F145" s="128"/>
      <c r="G145" s="128"/>
      <c r="H145" s="128"/>
      <c r="I145" s="128"/>
      <c r="J145" s="128"/>
      <c r="K145" s="128"/>
      <c r="L145" s="20" t="s">
        <v>550</v>
      </c>
      <c r="M145" s="128"/>
      <c r="N145" s="128"/>
      <c r="O145" s="99"/>
      <c r="P145" s="99"/>
    </row>
    <row r="146" spans="2:16" x14ac:dyDescent="0.25">
      <c r="B146" s="6" t="s">
        <v>112</v>
      </c>
      <c r="C146" s="5" t="s">
        <v>114</v>
      </c>
      <c r="D146" s="172" t="s">
        <v>113</v>
      </c>
      <c r="E146" s="132" t="s">
        <v>601</v>
      </c>
      <c r="F146" s="128"/>
      <c r="G146" s="128"/>
      <c r="H146" s="128"/>
      <c r="I146" s="128"/>
      <c r="J146" s="128"/>
      <c r="K146" s="128"/>
      <c r="L146" s="20" t="s">
        <v>557</v>
      </c>
      <c r="M146" s="128"/>
      <c r="N146" s="128"/>
      <c r="O146" s="99"/>
      <c r="P146" s="99"/>
    </row>
    <row r="147" spans="2:16" x14ac:dyDescent="0.25">
      <c r="B147" s="6" t="s">
        <v>112</v>
      </c>
      <c r="C147" s="5" t="s">
        <v>111</v>
      </c>
      <c r="D147" s="172" t="s">
        <v>110</v>
      </c>
      <c r="E147" s="132" t="s">
        <v>601</v>
      </c>
      <c r="F147" s="128"/>
      <c r="G147" s="128"/>
      <c r="H147" s="128"/>
      <c r="I147" s="128"/>
      <c r="J147" s="128"/>
      <c r="K147" s="128"/>
      <c r="L147" s="20" t="s">
        <v>534</v>
      </c>
      <c r="M147" s="128"/>
      <c r="N147" s="128"/>
      <c r="O147" s="99"/>
      <c r="P147" s="99"/>
    </row>
    <row r="148" spans="2:16" x14ac:dyDescent="0.25">
      <c r="B148" s="6" t="s">
        <v>109</v>
      </c>
      <c r="C148" s="5" t="s">
        <v>108</v>
      </c>
      <c r="D148" s="172" t="s">
        <v>107</v>
      </c>
      <c r="E148" s="132" t="s">
        <v>574</v>
      </c>
      <c r="F148" s="128"/>
      <c r="G148" s="128"/>
      <c r="H148" s="128"/>
      <c r="I148" s="128"/>
      <c r="J148" s="128"/>
      <c r="K148" s="128"/>
      <c r="L148" s="20" t="s">
        <v>568</v>
      </c>
      <c r="M148" s="128"/>
      <c r="N148" s="128"/>
      <c r="O148" s="20" t="s">
        <v>497</v>
      </c>
      <c r="P148" s="130" t="s">
        <v>9</v>
      </c>
    </row>
    <row r="149" spans="2:16" x14ac:dyDescent="0.25">
      <c r="B149" s="6" t="s">
        <v>104</v>
      </c>
      <c r="C149" s="5" t="s">
        <v>106</v>
      </c>
      <c r="D149" s="172" t="s">
        <v>105</v>
      </c>
      <c r="E149" s="132" t="s">
        <v>602</v>
      </c>
      <c r="F149" s="12">
        <v>1</v>
      </c>
      <c r="G149" s="128"/>
      <c r="H149" s="128"/>
      <c r="I149" s="9">
        <v>1.1299999999999999</v>
      </c>
      <c r="J149" s="128"/>
      <c r="K149" s="128"/>
      <c r="L149" s="20" t="s">
        <v>540</v>
      </c>
      <c r="M149" s="128"/>
      <c r="N149" s="128"/>
      <c r="O149" s="9">
        <f>AVERAGE(F149,I149)</f>
        <v>1.0649999999999999</v>
      </c>
      <c r="P149" s="130" t="s">
        <v>9</v>
      </c>
    </row>
    <row r="150" spans="2:16" x14ac:dyDescent="0.25">
      <c r="B150" s="6" t="s">
        <v>104</v>
      </c>
      <c r="C150" s="5" t="s">
        <v>103</v>
      </c>
      <c r="D150" s="172" t="s">
        <v>102</v>
      </c>
      <c r="E150" s="132" t="s">
        <v>558</v>
      </c>
      <c r="F150" s="130">
        <v>0.98</v>
      </c>
      <c r="G150" s="128"/>
      <c r="H150" s="128"/>
      <c r="I150" s="128"/>
      <c r="J150" s="128"/>
      <c r="K150" s="128"/>
      <c r="L150" s="20">
        <v>2020</v>
      </c>
      <c r="M150" s="128"/>
      <c r="N150" s="128"/>
      <c r="O150" s="130">
        <v>0.98</v>
      </c>
      <c r="P150" s="130" t="s">
        <v>9</v>
      </c>
    </row>
    <row r="151" spans="2:16" x14ac:dyDescent="0.25">
      <c r="B151" s="6" t="s">
        <v>100</v>
      </c>
      <c r="C151" s="5" t="s">
        <v>99</v>
      </c>
      <c r="D151" s="172" t="s">
        <v>98</v>
      </c>
      <c r="E151" s="132" t="s">
        <v>579</v>
      </c>
      <c r="F151" s="128"/>
      <c r="G151" s="128"/>
      <c r="H151" s="128"/>
      <c r="I151" s="128"/>
      <c r="J151" s="128"/>
      <c r="K151" s="128"/>
      <c r="L151" s="20" t="s">
        <v>534</v>
      </c>
      <c r="M151" s="128"/>
      <c r="N151" s="128"/>
      <c r="O151" s="31"/>
      <c r="P151" s="31"/>
    </row>
    <row r="152" spans="2:16" x14ac:dyDescent="0.25">
      <c r="B152" s="6" t="s">
        <v>97</v>
      </c>
      <c r="C152" s="5" t="s">
        <v>96</v>
      </c>
      <c r="D152" s="172" t="s">
        <v>95</v>
      </c>
      <c r="E152" s="132" t="s">
        <v>539</v>
      </c>
      <c r="F152" s="128"/>
      <c r="G152" s="128"/>
      <c r="H152" s="128"/>
      <c r="I152" s="128"/>
      <c r="J152" s="128"/>
      <c r="K152" s="128"/>
      <c r="L152" s="20" t="s">
        <v>550</v>
      </c>
      <c r="M152" s="128"/>
      <c r="N152" s="128"/>
      <c r="O152" s="99"/>
      <c r="P152" s="99"/>
    </row>
    <row r="153" spans="2:16" x14ac:dyDescent="0.25">
      <c r="B153" s="6" t="s">
        <v>92</v>
      </c>
      <c r="C153" s="5" t="s">
        <v>94</v>
      </c>
      <c r="D153" s="172" t="s">
        <v>93</v>
      </c>
      <c r="E153" s="132" t="s">
        <v>589</v>
      </c>
      <c r="F153" s="128"/>
      <c r="G153" s="128"/>
      <c r="H153" s="128"/>
      <c r="I153" s="128"/>
      <c r="J153" s="128"/>
      <c r="K153" s="128"/>
      <c r="L153" s="20" t="s">
        <v>557</v>
      </c>
      <c r="M153" s="128"/>
      <c r="N153" s="128"/>
      <c r="O153" s="99"/>
      <c r="P153" s="99"/>
    </row>
    <row r="154" spans="2:16" x14ac:dyDescent="0.25">
      <c r="B154" s="6" t="s">
        <v>92</v>
      </c>
      <c r="C154" s="5" t="s">
        <v>91</v>
      </c>
      <c r="D154" s="172" t="s">
        <v>90</v>
      </c>
      <c r="E154" s="132" t="s">
        <v>589</v>
      </c>
      <c r="F154" s="9">
        <v>0.95</v>
      </c>
      <c r="G154" s="128"/>
      <c r="H154" s="128"/>
      <c r="I154" s="128"/>
      <c r="J154" s="128"/>
      <c r="K154" s="128"/>
      <c r="L154" s="20">
        <v>2020</v>
      </c>
      <c r="M154" s="128"/>
      <c r="N154" s="128"/>
      <c r="O154" s="130">
        <v>0.95</v>
      </c>
      <c r="P154" s="130" t="s">
        <v>9</v>
      </c>
    </row>
    <row r="155" spans="2:16" x14ac:dyDescent="0.25">
      <c r="B155" s="6" t="s">
        <v>89</v>
      </c>
      <c r="C155" s="5" t="s">
        <v>88</v>
      </c>
      <c r="D155" s="172" t="s">
        <v>87</v>
      </c>
      <c r="E155" s="132" t="s">
        <v>591</v>
      </c>
      <c r="F155" s="128"/>
      <c r="G155" s="128"/>
      <c r="H155" s="128"/>
      <c r="I155" s="128"/>
      <c r="J155" s="128"/>
      <c r="K155" s="128"/>
      <c r="L155" s="20" t="s">
        <v>557</v>
      </c>
      <c r="M155" s="128"/>
      <c r="N155" s="128"/>
      <c r="O155" s="99"/>
      <c r="P155" s="99"/>
    </row>
    <row r="156" spans="2:16" x14ac:dyDescent="0.25">
      <c r="B156" s="6" t="s">
        <v>84</v>
      </c>
      <c r="C156" s="5" t="s">
        <v>86</v>
      </c>
      <c r="D156" s="172" t="s">
        <v>85</v>
      </c>
      <c r="E156" s="132" t="s">
        <v>560</v>
      </c>
      <c r="F156" s="128"/>
      <c r="G156" s="128"/>
      <c r="H156" s="128"/>
      <c r="I156" s="128"/>
      <c r="J156" s="128"/>
      <c r="K156" s="128"/>
      <c r="L156" s="20" t="s">
        <v>550</v>
      </c>
      <c r="M156" s="128"/>
      <c r="N156" s="128"/>
      <c r="O156" s="99"/>
      <c r="P156" s="99"/>
    </row>
    <row r="157" spans="2:16" x14ac:dyDescent="0.25">
      <c r="B157" s="6" t="s">
        <v>84</v>
      </c>
      <c r="C157" s="5" t="s">
        <v>83</v>
      </c>
      <c r="D157" s="172" t="s">
        <v>82</v>
      </c>
      <c r="E157" s="132" t="s">
        <v>560</v>
      </c>
      <c r="F157" s="128"/>
      <c r="G157" s="128"/>
      <c r="H157" s="128"/>
      <c r="I157" s="9">
        <v>1.35</v>
      </c>
      <c r="J157" s="128"/>
      <c r="K157" s="128"/>
      <c r="L157" s="20">
        <v>2023</v>
      </c>
      <c r="M157" s="128"/>
      <c r="N157" s="128"/>
      <c r="O157" s="130">
        <f>I157</f>
        <v>1.35</v>
      </c>
      <c r="P157" s="130" t="s">
        <v>9</v>
      </c>
    </row>
    <row r="158" spans="2:16" x14ac:dyDescent="0.25">
      <c r="B158" s="6" t="s">
        <v>76</v>
      </c>
      <c r="C158" s="5" t="s">
        <v>81</v>
      </c>
      <c r="D158" s="172" t="s">
        <v>80</v>
      </c>
      <c r="E158" s="132" t="s">
        <v>561</v>
      </c>
      <c r="F158" s="128"/>
      <c r="G158" s="128"/>
      <c r="H158" s="128"/>
      <c r="I158" s="128"/>
      <c r="J158" s="128"/>
      <c r="K158" s="128"/>
      <c r="L158" s="20" t="s">
        <v>557</v>
      </c>
      <c r="M158" s="128"/>
      <c r="N158" s="128"/>
      <c r="O158" s="99"/>
      <c r="P158" s="99"/>
    </row>
    <row r="159" spans="2:16" x14ac:dyDescent="0.25">
      <c r="B159" s="6" t="s">
        <v>76</v>
      </c>
      <c r="C159" s="38" t="s">
        <v>79</v>
      </c>
      <c r="D159" s="172" t="s">
        <v>486</v>
      </c>
      <c r="E159" s="132" t="s">
        <v>561</v>
      </c>
      <c r="F159" s="9">
        <v>1.1000000000000001</v>
      </c>
      <c r="G159" s="128"/>
      <c r="H159" s="128"/>
      <c r="I159" s="128"/>
      <c r="J159" s="128"/>
      <c r="K159" s="20"/>
      <c r="L159" s="20" t="s">
        <v>603</v>
      </c>
      <c r="M159" s="128"/>
      <c r="N159" s="128"/>
      <c r="O159" s="128"/>
      <c r="P159" s="128"/>
    </row>
    <row r="160" spans="2:16" x14ac:dyDescent="0.25">
      <c r="B160" s="6" t="s">
        <v>76</v>
      </c>
      <c r="C160" s="38" t="s">
        <v>79</v>
      </c>
      <c r="D160" s="172" t="s">
        <v>498</v>
      </c>
      <c r="E160" s="132" t="s">
        <v>561</v>
      </c>
      <c r="F160" s="128"/>
      <c r="G160" s="128"/>
      <c r="H160" s="128"/>
      <c r="I160" s="128"/>
      <c r="J160" s="128"/>
      <c r="K160" s="20"/>
      <c r="L160" s="20">
        <v>2025</v>
      </c>
      <c r="M160" s="20"/>
      <c r="N160" s="20"/>
      <c r="O160" s="99"/>
      <c r="P160" s="99"/>
    </row>
    <row r="161" spans="2:16" x14ac:dyDescent="0.25">
      <c r="B161" s="6" t="s">
        <v>76</v>
      </c>
      <c r="C161" s="5" t="s">
        <v>78</v>
      </c>
      <c r="D161" s="172" t="s">
        <v>77</v>
      </c>
      <c r="E161" s="132" t="s">
        <v>561</v>
      </c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</row>
    <row r="162" spans="2:16" x14ac:dyDescent="0.25">
      <c r="B162" s="174" t="s">
        <v>76</v>
      </c>
      <c r="C162" s="174" t="s">
        <v>75</v>
      </c>
      <c r="D162" s="172" t="s">
        <v>74</v>
      </c>
      <c r="E162" s="132" t="s">
        <v>561</v>
      </c>
      <c r="F162" s="128"/>
      <c r="G162" s="128"/>
      <c r="H162" s="128"/>
      <c r="I162" s="128"/>
      <c r="J162" s="128"/>
      <c r="K162" s="34"/>
      <c r="L162" s="20">
        <v>2025</v>
      </c>
      <c r="M162" s="128"/>
      <c r="N162" s="128"/>
      <c r="O162" s="34"/>
      <c r="P162" s="34"/>
    </row>
    <row r="163" spans="2:16" x14ac:dyDescent="0.25">
      <c r="B163" s="6" t="s">
        <v>71</v>
      </c>
      <c r="C163" s="5" t="s">
        <v>73</v>
      </c>
      <c r="D163" s="172" t="s">
        <v>72</v>
      </c>
      <c r="E163" s="132" t="s">
        <v>604</v>
      </c>
      <c r="F163" s="128"/>
      <c r="G163" s="128"/>
      <c r="H163" s="128"/>
      <c r="I163" s="128"/>
      <c r="J163" s="128"/>
      <c r="K163" s="128"/>
      <c r="L163" s="20" t="s">
        <v>534</v>
      </c>
      <c r="M163" s="128"/>
      <c r="N163" s="128"/>
      <c r="O163" s="31"/>
      <c r="P163" s="31"/>
    </row>
    <row r="164" spans="2:16" x14ac:dyDescent="0.25">
      <c r="B164" s="174" t="s">
        <v>71</v>
      </c>
      <c r="C164" s="174" t="s">
        <v>70</v>
      </c>
      <c r="D164" s="172" t="s">
        <v>69</v>
      </c>
      <c r="E164" s="132" t="s">
        <v>604</v>
      </c>
      <c r="F164" s="128"/>
      <c r="G164" s="128"/>
      <c r="H164" s="128"/>
      <c r="I164" s="128"/>
      <c r="J164" s="128"/>
      <c r="K164" s="128"/>
      <c r="L164" s="20" t="s">
        <v>545</v>
      </c>
      <c r="M164" s="128"/>
      <c r="N164" s="128"/>
      <c r="O164" s="99" t="s">
        <v>497</v>
      </c>
      <c r="P164" s="48" t="s">
        <v>320</v>
      </c>
    </row>
    <row r="165" spans="2:16" x14ac:dyDescent="0.25">
      <c r="B165" s="6" t="s">
        <v>66</v>
      </c>
      <c r="C165" s="5" t="s">
        <v>68</v>
      </c>
      <c r="D165" s="173" t="s">
        <v>67</v>
      </c>
      <c r="E165" s="132" t="s">
        <v>605</v>
      </c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</row>
    <row r="166" spans="2:16" x14ac:dyDescent="0.25">
      <c r="B166" s="6" t="s">
        <v>66</v>
      </c>
      <c r="C166" s="5" t="s">
        <v>65</v>
      </c>
      <c r="D166" s="172" t="s">
        <v>64</v>
      </c>
      <c r="E166" s="132" t="s">
        <v>579</v>
      </c>
      <c r="F166" s="128"/>
      <c r="G166" s="128"/>
      <c r="H166" s="128"/>
      <c r="I166" s="29">
        <v>0.87</v>
      </c>
      <c r="J166" s="128"/>
      <c r="K166" s="128"/>
      <c r="L166" s="20">
        <v>2023</v>
      </c>
      <c r="M166" s="128"/>
      <c r="N166" s="128"/>
      <c r="O166" s="25">
        <f>I166</f>
        <v>0.87</v>
      </c>
      <c r="P166" s="131" t="s">
        <v>43</v>
      </c>
    </row>
    <row r="167" spans="2:16" x14ac:dyDescent="0.25">
      <c r="B167" s="6" t="s">
        <v>54</v>
      </c>
      <c r="C167" s="5" t="s">
        <v>63</v>
      </c>
      <c r="D167" s="172" t="s">
        <v>62</v>
      </c>
      <c r="E167" s="132" t="s">
        <v>583</v>
      </c>
      <c r="F167" s="128"/>
      <c r="G167" s="128"/>
      <c r="H167" s="128"/>
      <c r="I167" s="128"/>
      <c r="J167" s="128"/>
      <c r="K167" s="128"/>
      <c r="L167" s="20" t="s">
        <v>550</v>
      </c>
      <c r="M167" s="128"/>
      <c r="N167" s="128"/>
      <c r="O167" s="99"/>
      <c r="P167" s="99"/>
    </row>
    <row r="168" spans="2:16" x14ac:dyDescent="0.25">
      <c r="B168" s="6" t="s">
        <v>54</v>
      </c>
      <c r="C168" s="5" t="s">
        <v>61</v>
      </c>
      <c r="D168" s="172" t="s">
        <v>60</v>
      </c>
      <c r="E168" s="132" t="s">
        <v>583</v>
      </c>
      <c r="F168" s="128"/>
      <c r="G168" s="128"/>
      <c r="H168" s="9">
        <v>1.1100000000000001</v>
      </c>
      <c r="I168" s="128"/>
      <c r="J168" s="128"/>
      <c r="K168" s="128"/>
      <c r="L168" s="20">
        <v>2022</v>
      </c>
      <c r="M168" s="128"/>
      <c r="N168" s="128"/>
      <c r="O168" s="130">
        <v>1.1100000000000001</v>
      </c>
      <c r="P168" s="130" t="s">
        <v>9</v>
      </c>
    </row>
    <row r="169" spans="2:16" x14ac:dyDescent="0.25">
      <c r="B169" s="6" t="s">
        <v>54</v>
      </c>
      <c r="C169" s="5" t="s">
        <v>59</v>
      </c>
      <c r="D169" s="172" t="s">
        <v>58</v>
      </c>
      <c r="E169" s="132" t="s">
        <v>583</v>
      </c>
      <c r="F169" s="128"/>
      <c r="G169" s="128"/>
      <c r="H169" s="9">
        <v>1</v>
      </c>
      <c r="I169" s="128"/>
      <c r="J169" s="128"/>
      <c r="K169" s="128"/>
      <c r="L169" s="20">
        <v>2022</v>
      </c>
      <c r="M169" s="128"/>
      <c r="N169" s="128"/>
      <c r="O169" s="130">
        <v>1</v>
      </c>
      <c r="P169" s="130" t="s">
        <v>9</v>
      </c>
    </row>
    <row r="170" spans="2:16" x14ac:dyDescent="0.25">
      <c r="B170" s="6" t="s">
        <v>54</v>
      </c>
      <c r="C170" s="5" t="s">
        <v>57</v>
      </c>
      <c r="D170" s="172" t="s">
        <v>56</v>
      </c>
      <c r="E170" s="132" t="s">
        <v>575</v>
      </c>
      <c r="F170" s="128"/>
      <c r="G170" s="128"/>
      <c r="H170" s="9">
        <v>1.01</v>
      </c>
      <c r="I170" s="128"/>
      <c r="J170" s="9">
        <v>0.99</v>
      </c>
      <c r="K170" s="128"/>
      <c r="L170" s="20" t="s">
        <v>543</v>
      </c>
      <c r="M170" s="128"/>
      <c r="N170" s="128"/>
      <c r="O170" s="130">
        <f>AVERAGE(H170,J170)</f>
        <v>1</v>
      </c>
      <c r="P170" s="130" t="s">
        <v>9</v>
      </c>
    </row>
    <row r="171" spans="2:16" x14ac:dyDescent="0.25">
      <c r="B171" s="6" t="s">
        <v>54</v>
      </c>
      <c r="C171" s="5" t="s">
        <v>53</v>
      </c>
      <c r="D171" s="172" t="s">
        <v>52</v>
      </c>
      <c r="E171" s="132" t="s">
        <v>575</v>
      </c>
      <c r="F171" s="128"/>
      <c r="G171" s="128"/>
      <c r="H171" s="9">
        <v>1.0900000000000001</v>
      </c>
      <c r="I171" s="128"/>
      <c r="J171" s="128"/>
      <c r="K171" s="128"/>
      <c r="L171" s="20">
        <v>2022</v>
      </c>
      <c r="M171" s="128"/>
      <c r="N171" s="128"/>
      <c r="O171" s="130">
        <v>1.0900000000000001</v>
      </c>
      <c r="P171" s="130" t="s">
        <v>9</v>
      </c>
    </row>
    <row r="172" spans="2:16" x14ac:dyDescent="0.25">
      <c r="B172" s="6" t="s">
        <v>51</v>
      </c>
      <c r="C172" s="5" t="s">
        <v>50</v>
      </c>
      <c r="D172" s="172" t="s">
        <v>49</v>
      </c>
      <c r="E172" s="132" t="s">
        <v>564</v>
      </c>
      <c r="F172" s="128"/>
      <c r="G172" s="128"/>
      <c r="H172" s="128"/>
      <c r="I172" s="128"/>
      <c r="J172" s="128"/>
      <c r="K172" s="128"/>
      <c r="L172" s="20" t="s">
        <v>557</v>
      </c>
      <c r="M172" s="128"/>
      <c r="N172" s="128"/>
      <c r="O172" s="99"/>
      <c r="P172" s="99"/>
    </row>
    <row r="173" spans="2:16" x14ac:dyDescent="0.25">
      <c r="B173" s="6" t="s">
        <v>46</v>
      </c>
      <c r="C173" s="5" t="s">
        <v>48</v>
      </c>
      <c r="D173" s="172" t="s">
        <v>47</v>
      </c>
      <c r="E173" s="132" t="s">
        <v>559</v>
      </c>
      <c r="F173" s="128"/>
      <c r="G173" s="128"/>
      <c r="H173" s="128"/>
      <c r="I173" s="128"/>
      <c r="J173" s="128"/>
      <c r="K173" s="128"/>
      <c r="L173" s="20" t="s">
        <v>550</v>
      </c>
      <c r="M173" s="128"/>
      <c r="N173" s="128"/>
      <c r="O173" s="99"/>
      <c r="P173" s="99"/>
    </row>
    <row r="174" spans="2:16" x14ac:dyDescent="0.25">
      <c r="B174" s="6" t="s">
        <v>46</v>
      </c>
      <c r="C174" s="5" t="s">
        <v>45</v>
      </c>
      <c r="D174" s="172" t="s">
        <v>44</v>
      </c>
      <c r="E174" s="132" t="s">
        <v>559</v>
      </c>
      <c r="F174" s="128"/>
      <c r="G174" s="128"/>
      <c r="H174" s="12">
        <v>1.38</v>
      </c>
      <c r="I174" s="128"/>
      <c r="J174" s="128"/>
      <c r="K174" s="128"/>
      <c r="L174" s="20">
        <v>2022</v>
      </c>
      <c r="M174" s="128"/>
      <c r="N174" s="128"/>
      <c r="O174" s="130">
        <v>1.38</v>
      </c>
      <c r="P174" s="130" t="s">
        <v>9</v>
      </c>
    </row>
    <row r="175" spans="2:16" x14ac:dyDescent="0.25">
      <c r="B175" s="6" t="s">
        <v>40</v>
      </c>
      <c r="C175" s="5" t="s">
        <v>42</v>
      </c>
      <c r="D175" s="172" t="s">
        <v>41</v>
      </c>
      <c r="E175" s="132" t="s">
        <v>571</v>
      </c>
      <c r="F175" s="128"/>
      <c r="G175" s="128"/>
      <c r="H175" s="128"/>
      <c r="I175" s="128"/>
      <c r="J175" s="128"/>
      <c r="K175" s="128"/>
      <c r="L175" s="20" t="s">
        <v>557</v>
      </c>
      <c r="M175" s="128"/>
      <c r="N175" s="128"/>
      <c r="O175" s="99"/>
      <c r="P175" s="99"/>
    </row>
    <row r="176" spans="2:16" x14ac:dyDescent="0.25">
      <c r="B176" s="174" t="s">
        <v>40</v>
      </c>
      <c r="C176" s="174" t="s">
        <v>39</v>
      </c>
      <c r="D176" s="172" t="s">
        <v>38</v>
      </c>
      <c r="E176" s="132" t="s">
        <v>571</v>
      </c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</row>
    <row r="177" spans="2:16" x14ac:dyDescent="0.25">
      <c r="B177" s="6" t="s">
        <v>36</v>
      </c>
      <c r="C177" s="5" t="s">
        <v>35</v>
      </c>
      <c r="D177" s="172" t="s">
        <v>34</v>
      </c>
      <c r="E177" s="132" t="s">
        <v>547</v>
      </c>
      <c r="F177" s="128"/>
      <c r="G177" s="128"/>
      <c r="H177" s="128"/>
      <c r="I177" s="128"/>
      <c r="J177" s="128"/>
      <c r="K177" s="8"/>
      <c r="L177" s="20">
        <v>2025</v>
      </c>
      <c r="M177" s="128"/>
      <c r="N177" s="128"/>
      <c r="O177" s="99"/>
      <c r="P177" s="99"/>
    </row>
    <row r="178" spans="2:16" x14ac:dyDescent="0.25">
      <c r="B178" s="6" t="s">
        <v>31</v>
      </c>
      <c r="C178" s="5" t="s">
        <v>33</v>
      </c>
      <c r="D178" s="172" t="s">
        <v>32</v>
      </c>
      <c r="E178" s="132" t="s">
        <v>547</v>
      </c>
      <c r="F178" s="128"/>
      <c r="G178" s="128"/>
      <c r="H178" s="128"/>
      <c r="I178" s="9">
        <v>1.32</v>
      </c>
      <c r="J178" s="128"/>
      <c r="K178" s="128"/>
      <c r="L178" s="20">
        <v>2023</v>
      </c>
      <c r="M178" s="128"/>
      <c r="N178" s="128"/>
      <c r="O178" s="130">
        <f>I178</f>
        <v>1.32</v>
      </c>
      <c r="P178" s="130" t="s">
        <v>9</v>
      </c>
    </row>
    <row r="179" spans="2:16" x14ac:dyDescent="0.25">
      <c r="B179" s="6" t="s">
        <v>31</v>
      </c>
      <c r="C179" s="5" t="s">
        <v>30</v>
      </c>
      <c r="D179" s="172" t="s">
        <v>29</v>
      </c>
      <c r="E179" s="132" t="s">
        <v>547</v>
      </c>
      <c r="F179" s="128"/>
      <c r="G179" s="128"/>
      <c r="H179" s="128"/>
      <c r="I179" s="9">
        <v>1.19</v>
      </c>
      <c r="J179" s="128"/>
      <c r="K179" s="128"/>
      <c r="L179" s="20">
        <v>2023</v>
      </c>
      <c r="M179" s="128"/>
      <c r="N179" s="128"/>
      <c r="O179" s="130">
        <f>I179</f>
        <v>1.19</v>
      </c>
      <c r="P179" s="130" t="s">
        <v>9</v>
      </c>
    </row>
    <row r="180" spans="2:16" x14ac:dyDescent="0.25">
      <c r="B180" s="6" t="s">
        <v>25</v>
      </c>
      <c r="C180" s="5" t="s">
        <v>28</v>
      </c>
      <c r="D180" s="172" t="s">
        <v>27</v>
      </c>
      <c r="E180" s="132" t="s">
        <v>606</v>
      </c>
      <c r="F180" s="128"/>
      <c r="G180" s="128"/>
      <c r="H180" s="128"/>
      <c r="I180" s="128"/>
      <c r="J180" s="128"/>
      <c r="K180" s="128"/>
      <c r="L180" s="20" t="s">
        <v>534</v>
      </c>
      <c r="M180" s="128"/>
      <c r="N180" s="128"/>
      <c r="O180" s="31"/>
      <c r="P180" s="31"/>
    </row>
    <row r="181" spans="2:16" x14ac:dyDescent="0.25">
      <c r="B181" s="174" t="s">
        <v>25</v>
      </c>
      <c r="C181" s="174" t="s">
        <v>24</v>
      </c>
      <c r="D181" s="172" t="s">
        <v>23</v>
      </c>
      <c r="E181" s="132" t="s">
        <v>575</v>
      </c>
      <c r="F181" s="136">
        <v>0.23</v>
      </c>
      <c r="G181" s="128"/>
      <c r="H181" s="128"/>
      <c r="I181" s="128"/>
      <c r="J181" s="128"/>
      <c r="K181" s="128"/>
      <c r="L181" s="20">
        <v>2020</v>
      </c>
      <c r="M181" s="128"/>
      <c r="N181" s="128"/>
      <c r="O181" s="136">
        <v>0.23</v>
      </c>
      <c r="P181" s="137" t="s">
        <v>18</v>
      </c>
    </row>
    <row r="182" spans="2:16" x14ac:dyDescent="0.25">
      <c r="B182" s="6" t="s">
        <v>17</v>
      </c>
      <c r="C182" s="38" t="s">
        <v>16</v>
      </c>
      <c r="D182" s="172" t="s">
        <v>495</v>
      </c>
      <c r="E182" s="132" t="s">
        <v>607</v>
      </c>
      <c r="F182" s="128"/>
      <c r="G182" s="128"/>
      <c r="H182" s="128"/>
      <c r="I182" s="12">
        <v>0.95</v>
      </c>
      <c r="J182" s="128"/>
      <c r="K182" s="128"/>
      <c r="L182" s="20">
        <v>2023</v>
      </c>
      <c r="M182" s="128"/>
      <c r="N182" s="128"/>
      <c r="O182" s="131">
        <v>0.9</v>
      </c>
      <c r="P182" s="131" t="s">
        <v>43</v>
      </c>
    </row>
    <row r="183" spans="2:16" x14ac:dyDescent="0.25">
      <c r="B183" s="6" t="s">
        <v>17</v>
      </c>
      <c r="C183" s="38" t="s">
        <v>16</v>
      </c>
      <c r="D183" s="172" t="s">
        <v>496</v>
      </c>
      <c r="E183" s="132" t="s">
        <v>607</v>
      </c>
      <c r="F183" s="128"/>
      <c r="G183" s="128"/>
      <c r="H183" s="128"/>
      <c r="I183" s="52">
        <v>0.54</v>
      </c>
      <c r="J183" s="128"/>
      <c r="K183" s="128"/>
      <c r="L183" s="20">
        <v>2023</v>
      </c>
      <c r="M183" s="128"/>
      <c r="N183" s="128"/>
      <c r="O183" s="128"/>
      <c r="P183" s="128"/>
    </row>
    <row r="184" spans="2:16" x14ac:dyDescent="0.25">
      <c r="B184" s="6" t="s">
        <v>15</v>
      </c>
      <c r="C184" s="5" t="s">
        <v>14</v>
      </c>
      <c r="D184" s="172" t="s">
        <v>13</v>
      </c>
      <c r="E184" s="132" t="s">
        <v>608</v>
      </c>
      <c r="F184" s="128"/>
      <c r="G184" s="128"/>
      <c r="H184" s="128"/>
      <c r="I184" s="128"/>
      <c r="J184" s="128"/>
      <c r="K184" s="128"/>
      <c r="L184" s="20" t="s">
        <v>557</v>
      </c>
      <c r="M184" s="128"/>
      <c r="N184" s="128"/>
      <c r="O184" s="99"/>
      <c r="P184" s="99"/>
    </row>
    <row r="185" spans="2:16" x14ac:dyDescent="0.25">
      <c r="B185" s="6" t="s">
        <v>12</v>
      </c>
      <c r="C185" s="5" t="s">
        <v>11</v>
      </c>
      <c r="D185" s="172" t="s">
        <v>10</v>
      </c>
      <c r="E185" s="132" t="s">
        <v>598</v>
      </c>
      <c r="F185" s="128"/>
      <c r="G185" s="128"/>
      <c r="H185" s="128"/>
      <c r="I185" s="128"/>
      <c r="J185" s="128"/>
      <c r="K185" s="128"/>
      <c r="L185" s="20" t="s">
        <v>557</v>
      </c>
      <c r="M185" s="128"/>
      <c r="N185" s="128"/>
      <c r="O185" s="99"/>
      <c r="P185" s="99"/>
    </row>
    <row r="186" spans="2:16" x14ac:dyDescent="0.25">
      <c r="B186" s="6" t="s">
        <v>8</v>
      </c>
      <c r="C186" s="5" t="s">
        <v>7</v>
      </c>
      <c r="D186" s="172" t="s">
        <v>6</v>
      </c>
      <c r="E186" s="132" t="s">
        <v>542</v>
      </c>
      <c r="F186" s="128"/>
      <c r="G186" s="128"/>
      <c r="H186" s="128"/>
      <c r="I186" s="128"/>
      <c r="J186" s="128"/>
      <c r="K186" s="128"/>
      <c r="L186" s="20" t="s">
        <v>557</v>
      </c>
      <c r="M186" s="128"/>
      <c r="N186" s="128"/>
      <c r="O186" s="99"/>
      <c r="P186" s="99"/>
    </row>
    <row r="187" spans="2:16" x14ac:dyDescent="0.25">
      <c r="B187" s="6" t="s">
        <v>5</v>
      </c>
      <c r="C187" s="5" t="s">
        <v>4</v>
      </c>
      <c r="D187" s="172" t="s">
        <v>3</v>
      </c>
      <c r="E187" s="132" t="s">
        <v>539</v>
      </c>
      <c r="F187" s="128"/>
      <c r="G187" s="128"/>
      <c r="H187" s="128"/>
      <c r="I187" s="128"/>
      <c r="J187" s="128"/>
      <c r="K187" s="128"/>
      <c r="L187" s="20" t="s">
        <v>557</v>
      </c>
      <c r="M187" s="128"/>
      <c r="N187" s="128"/>
      <c r="O187" s="99"/>
      <c r="P187" s="99"/>
    </row>
    <row r="188" spans="2:16" x14ac:dyDescent="0.25">
      <c r="B188" s="6" t="s">
        <v>2</v>
      </c>
      <c r="C188" s="5" t="s">
        <v>1</v>
      </c>
      <c r="D188" s="172" t="s">
        <v>0</v>
      </c>
      <c r="E188" s="132" t="s">
        <v>598</v>
      </c>
      <c r="F188" s="128"/>
      <c r="G188" s="128"/>
      <c r="H188" s="128"/>
      <c r="I188" s="128"/>
      <c r="J188" s="128"/>
      <c r="K188" s="128"/>
      <c r="L188" s="20" t="s">
        <v>557</v>
      </c>
      <c r="M188" s="128"/>
      <c r="N188" s="128"/>
      <c r="O188" s="99"/>
      <c r="P188" s="99"/>
    </row>
  </sheetData>
  <sheetProtection algorithmName="SHA-512" hashValue="vULf2bcz9OQwTFEpLUtyya/bspEk+catZBihQ7tE1fvtJkSUd6fiyZ+tDGZlz/jD0bF9CmPYu73Wce/wLYNg4Q==" saltValue="iF0V5+C/WPCui4ukLs/DYg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9CE4B-45B1-4DF0-971C-ADF3FBAB7CE3}">
  <sheetPr codeName="Foglio4">
    <tabColor theme="7" tint="0.79998168889431442"/>
  </sheetPr>
  <dimension ref="B5:P196"/>
  <sheetViews>
    <sheetView zoomScale="80" zoomScaleNormal="80" workbookViewId="0">
      <pane xSplit="4" ySplit="12" topLeftCell="E13" activePane="bottomRight" state="frozen"/>
      <selection pane="topRight" activeCell="D1" sqref="D1"/>
      <selection pane="bottomLeft" activeCell="A2" sqref="A2"/>
      <selection pane="bottomRight" activeCell="S24" sqref="S24"/>
    </sheetView>
  </sheetViews>
  <sheetFormatPr defaultRowHeight="15" x14ac:dyDescent="0.25"/>
  <cols>
    <col min="1" max="1" width="1.5703125" customWidth="1"/>
    <col min="2" max="2" width="23.85546875" bestFit="1" customWidth="1"/>
    <col min="3" max="3" width="17.28515625" bestFit="1" customWidth="1"/>
    <col min="4" max="4" width="28.7109375" bestFit="1" customWidth="1"/>
    <col min="5" max="5" width="23.7109375" bestFit="1" customWidth="1"/>
    <col min="6" max="11" width="8.7109375" customWidth="1"/>
    <col min="12" max="12" width="20.5703125" bestFit="1" customWidth="1"/>
    <col min="13" max="13" width="9.42578125" bestFit="1" customWidth="1"/>
    <col min="14" max="14" width="9.140625" customWidth="1"/>
    <col min="15" max="15" width="12.85546875" bestFit="1" customWidth="1"/>
    <col min="16" max="16" width="14.140625" customWidth="1"/>
  </cols>
  <sheetData>
    <row r="5" spans="2:16" x14ac:dyDescent="0.25">
      <c r="B5" s="190" t="s">
        <v>624</v>
      </c>
      <c r="C5" s="191"/>
      <c r="D5" s="192"/>
    </row>
    <row r="6" spans="2:16" x14ac:dyDescent="0.25">
      <c r="B6" s="193"/>
      <c r="C6" s="194"/>
      <c r="D6" s="195"/>
    </row>
    <row r="7" spans="2:16" x14ac:dyDescent="0.25">
      <c r="B7" s="196" t="s">
        <v>625</v>
      </c>
      <c r="C7" s="196"/>
      <c r="D7" s="196"/>
    </row>
    <row r="8" spans="2:16" x14ac:dyDescent="0.25">
      <c r="B8" s="196"/>
      <c r="C8" s="196"/>
      <c r="D8" s="196"/>
    </row>
    <row r="9" spans="2:16" x14ac:dyDescent="0.25">
      <c r="B9" s="196"/>
      <c r="C9" s="196"/>
      <c r="D9" s="196"/>
    </row>
    <row r="10" spans="2:16" x14ac:dyDescent="0.25">
      <c r="B10" s="170"/>
      <c r="C10" t="s">
        <v>630</v>
      </c>
    </row>
    <row r="11" spans="2:16" x14ac:dyDescent="0.25">
      <c r="B11" s="171" t="s">
        <v>631</v>
      </c>
      <c r="C11" t="s">
        <v>632</v>
      </c>
    </row>
    <row r="12" spans="2:16" ht="38.25" x14ac:dyDescent="0.25">
      <c r="B12" s="70" t="s">
        <v>444</v>
      </c>
      <c r="C12" s="70" t="s">
        <v>443</v>
      </c>
      <c r="D12" s="70" t="s">
        <v>448</v>
      </c>
      <c r="E12" s="65" t="s">
        <v>522</v>
      </c>
      <c r="F12" s="68" t="s">
        <v>499</v>
      </c>
      <c r="G12" s="68" t="s">
        <v>500</v>
      </c>
      <c r="H12" s="68" t="s">
        <v>501</v>
      </c>
      <c r="I12" s="68" t="s">
        <v>618</v>
      </c>
      <c r="J12" s="68" t="s">
        <v>619</v>
      </c>
      <c r="K12" s="68" t="s">
        <v>620</v>
      </c>
      <c r="L12" s="65" t="s">
        <v>529</v>
      </c>
      <c r="M12" s="65" t="s">
        <v>621</v>
      </c>
      <c r="N12" s="65" t="s">
        <v>622</v>
      </c>
      <c r="O12" s="65" t="s">
        <v>450</v>
      </c>
      <c r="P12" s="65" t="s">
        <v>623</v>
      </c>
    </row>
    <row r="13" spans="2:16" x14ac:dyDescent="0.25">
      <c r="B13" s="126" t="s">
        <v>426</v>
      </c>
      <c r="C13" s="36" t="s">
        <v>428</v>
      </c>
      <c r="D13" s="172" t="s">
        <v>427</v>
      </c>
      <c r="E13" s="127" t="s">
        <v>533</v>
      </c>
      <c r="F13" s="128"/>
      <c r="G13" s="128"/>
      <c r="H13" s="128"/>
      <c r="I13" s="9">
        <v>0.93</v>
      </c>
      <c r="J13" s="128"/>
      <c r="K13" s="128"/>
      <c r="L13" s="20">
        <v>2023</v>
      </c>
      <c r="M13" s="96"/>
      <c r="N13" s="96"/>
      <c r="O13" s="130">
        <v>0.93</v>
      </c>
      <c r="P13" s="139" t="s">
        <v>9</v>
      </c>
    </row>
    <row r="14" spans="2:16" x14ac:dyDescent="0.25">
      <c r="B14" s="126" t="s">
        <v>426</v>
      </c>
      <c r="C14" s="36" t="s">
        <v>425</v>
      </c>
      <c r="D14" s="172" t="s">
        <v>424</v>
      </c>
      <c r="E14" s="127" t="s">
        <v>533</v>
      </c>
      <c r="F14" s="128"/>
      <c r="G14" s="128"/>
      <c r="H14" s="128"/>
      <c r="I14" s="128"/>
      <c r="J14" s="128"/>
      <c r="K14" s="128"/>
      <c r="L14" s="20" t="s">
        <v>534</v>
      </c>
      <c r="M14" s="96"/>
      <c r="N14" s="96"/>
      <c r="O14" s="99"/>
      <c r="P14" s="99"/>
    </row>
    <row r="15" spans="2:16" x14ac:dyDescent="0.25">
      <c r="B15" s="36" t="s">
        <v>419</v>
      </c>
      <c r="C15" s="36" t="s">
        <v>423</v>
      </c>
      <c r="D15" s="172" t="s">
        <v>422</v>
      </c>
      <c r="E15" s="126" t="s">
        <v>535</v>
      </c>
      <c r="F15" s="128"/>
      <c r="G15" s="128"/>
      <c r="H15" s="128"/>
      <c r="I15" s="9">
        <v>0.87</v>
      </c>
      <c r="J15" s="128"/>
      <c r="K15" s="128"/>
      <c r="L15" s="20">
        <v>2023</v>
      </c>
      <c r="M15" s="96"/>
      <c r="N15" s="96"/>
      <c r="O15" s="130">
        <v>0.87</v>
      </c>
      <c r="P15" s="139" t="s">
        <v>9</v>
      </c>
    </row>
    <row r="16" spans="2:16" x14ac:dyDescent="0.25">
      <c r="B16" s="36" t="s">
        <v>419</v>
      </c>
      <c r="C16" s="36" t="s">
        <v>421</v>
      </c>
      <c r="D16" s="172" t="s">
        <v>488</v>
      </c>
      <c r="E16" s="129" t="s">
        <v>536</v>
      </c>
      <c r="F16" s="128"/>
      <c r="G16" s="128"/>
      <c r="H16" s="9">
        <v>0.91</v>
      </c>
      <c r="I16" s="9">
        <v>0.92</v>
      </c>
      <c r="J16" s="128"/>
      <c r="K16" s="128"/>
      <c r="L16" s="20" t="s">
        <v>537</v>
      </c>
      <c r="M16" s="9">
        <f>H16</f>
        <v>0.91</v>
      </c>
      <c r="N16" s="12">
        <v>0.92</v>
      </c>
      <c r="O16" s="31" t="s">
        <v>497</v>
      </c>
      <c r="P16" s="139" t="s">
        <v>9</v>
      </c>
    </row>
    <row r="17" spans="2:16" x14ac:dyDescent="0.25">
      <c r="B17" s="36" t="s">
        <v>419</v>
      </c>
      <c r="C17" s="36" t="s">
        <v>418</v>
      </c>
      <c r="D17" s="172" t="s">
        <v>417</v>
      </c>
      <c r="E17" s="126" t="s">
        <v>538</v>
      </c>
      <c r="F17" s="128"/>
      <c r="G17" s="128"/>
      <c r="H17" s="29">
        <v>0.79</v>
      </c>
      <c r="I17" s="9">
        <v>0.86</v>
      </c>
      <c r="J17" s="128"/>
      <c r="K17" s="128"/>
      <c r="L17" s="20" t="s">
        <v>537</v>
      </c>
      <c r="M17" s="29">
        <f>H17</f>
        <v>0.79</v>
      </c>
      <c r="N17" s="12">
        <v>0.86</v>
      </c>
      <c r="O17" s="31" t="s">
        <v>497</v>
      </c>
      <c r="P17" s="139" t="s">
        <v>9</v>
      </c>
    </row>
    <row r="18" spans="2:16" x14ac:dyDescent="0.25">
      <c r="B18" s="36" t="s">
        <v>230</v>
      </c>
      <c r="C18" s="36" t="s">
        <v>416</v>
      </c>
      <c r="D18" s="172" t="s">
        <v>415</v>
      </c>
      <c r="E18" s="129" t="s">
        <v>539</v>
      </c>
      <c r="F18" s="9">
        <v>0.96</v>
      </c>
      <c r="G18" s="128"/>
      <c r="H18" s="128"/>
      <c r="I18" s="128"/>
      <c r="J18" s="128"/>
      <c r="K18" s="128"/>
      <c r="L18" s="20">
        <v>2020</v>
      </c>
      <c r="M18" s="96"/>
      <c r="N18" s="96"/>
      <c r="O18" s="130">
        <f>AVERAGE(F18:K18)</f>
        <v>0.96</v>
      </c>
      <c r="P18" s="130" t="s">
        <v>9</v>
      </c>
    </row>
    <row r="19" spans="2:16" x14ac:dyDescent="0.25">
      <c r="B19" s="36" t="s">
        <v>230</v>
      </c>
      <c r="C19" s="36" t="s">
        <v>229</v>
      </c>
      <c r="D19" s="172" t="s">
        <v>228</v>
      </c>
      <c r="E19" s="129" t="s">
        <v>539</v>
      </c>
      <c r="F19" s="130">
        <v>0.95</v>
      </c>
      <c r="G19" s="128"/>
      <c r="H19" s="128"/>
      <c r="I19" s="9">
        <v>0.88</v>
      </c>
      <c r="J19" s="128"/>
      <c r="K19" s="128"/>
      <c r="L19" s="20" t="s">
        <v>540</v>
      </c>
      <c r="M19" s="96"/>
      <c r="N19" s="96"/>
      <c r="O19" s="139">
        <f>AVERAGE(F19,I19)</f>
        <v>0.91500000000000004</v>
      </c>
      <c r="P19" s="139" t="s">
        <v>9</v>
      </c>
    </row>
    <row r="20" spans="2:16" x14ac:dyDescent="0.25">
      <c r="B20" s="174" t="s">
        <v>230</v>
      </c>
      <c r="C20" s="174" t="s">
        <v>412</v>
      </c>
      <c r="D20" s="172" t="s">
        <v>411</v>
      </c>
      <c r="E20" s="129" t="s">
        <v>539</v>
      </c>
      <c r="F20" s="130">
        <v>0.97</v>
      </c>
      <c r="G20" s="128"/>
      <c r="H20" s="128"/>
      <c r="I20" s="128"/>
      <c r="J20" s="128"/>
      <c r="K20" s="128"/>
      <c r="L20" s="20">
        <v>2020</v>
      </c>
      <c r="M20" s="96"/>
      <c r="N20" s="96"/>
      <c r="O20" s="130">
        <f>AVERAGE(F20:K20)</f>
        <v>0.97</v>
      </c>
      <c r="P20" s="130" t="s">
        <v>9</v>
      </c>
    </row>
    <row r="21" spans="2:16" x14ac:dyDescent="0.25">
      <c r="B21" s="36" t="s">
        <v>230</v>
      </c>
      <c r="C21" s="36" t="s">
        <v>410</v>
      </c>
      <c r="D21" s="172" t="s">
        <v>409</v>
      </c>
      <c r="E21" s="64" t="s">
        <v>539</v>
      </c>
      <c r="F21" s="9">
        <v>0.93</v>
      </c>
      <c r="G21" s="128"/>
      <c r="H21" s="128"/>
      <c r="I21" s="128"/>
      <c r="J21" s="9">
        <v>0.95</v>
      </c>
      <c r="K21" s="128"/>
      <c r="L21" s="20" t="s">
        <v>541</v>
      </c>
      <c r="M21" s="9">
        <f>F21</f>
        <v>0.93</v>
      </c>
      <c r="N21" s="9">
        <f>J21</f>
        <v>0.95</v>
      </c>
      <c r="O21" s="31" t="s">
        <v>497</v>
      </c>
      <c r="P21" s="130" t="s">
        <v>9</v>
      </c>
    </row>
    <row r="22" spans="2:16" x14ac:dyDescent="0.25">
      <c r="B22" s="36" t="s">
        <v>230</v>
      </c>
      <c r="C22" s="36" t="s">
        <v>408</v>
      </c>
      <c r="D22" s="172" t="s">
        <v>407</v>
      </c>
      <c r="E22" s="64" t="s">
        <v>542</v>
      </c>
      <c r="F22" s="128"/>
      <c r="G22" s="128"/>
      <c r="H22" s="9">
        <v>0.87</v>
      </c>
      <c r="I22" s="128"/>
      <c r="J22" s="9">
        <v>0.97</v>
      </c>
      <c r="K22" s="128"/>
      <c r="L22" s="20" t="s">
        <v>541</v>
      </c>
      <c r="M22" s="9">
        <f>H22</f>
        <v>0.87</v>
      </c>
      <c r="N22" s="9">
        <f>J22</f>
        <v>0.97</v>
      </c>
      <c r="O22" s="31" t="s">
        <v>497</v>
      </c>
      <c r="P22" s="130" t="s">
        <v>9</v>
      </c>
    </row>
    <row r="23" spans="2:16" x14ac:dyDescent="0.25">
      <c r="B23" s="174" t="s">
        <v>230</v>
      </c>
      <c r="C23" s="174" t="s">
        <v>406</v>
      </c>
      <c r="D23" s="172" t="s">
        <v>405</v>
      </c>
      <c r="E23" s="129" t="s">
        <v>542</v>
      </c>
      <c r="F23" s="130">
        <v>0.92</v>
      </c>
      <c r="G23" s="128"/>
      <c r="H23" s="128"/>
      <c r="I23" s="128"/>
      <c r="J23" s="128"/>
      <c r="K23" s="128"/>
      <c r="L23" s="20">
        <v>2020</v>
      </c>
      <c r="M23" s="96"/>
      <c r="N23" s="96"/>
      <c r="O23" s="130">
        <f>AVERAGE(F23:K23)</f>
        <v>0.92</v>
      </c>
      <c r="P23" s="130" t="s">
        <v>9</v>
      </c>
    </row>
    <row r="24" spans="2:16" x14ac:dyDescent="0.25">
      <c r="B24" s="6" t="s">
        <v>402</v>
      </c>
      <c r="C24" s="53" t="s">
        <v>404</v>
      </c>
      <c r="D24" s="172" t="s">
        <v>493</v>
      </c>
      <c r="E24" s="132" t="s">
        <v>544</v>
      </c>
      <c r="F24" s="128"/>
      <c r="G24" s="128"/>
      <c r="H24" s="128"/>
      <c r="I24" s="48">
        <v>0.47</v>
      </c>
      <c r="J24" s="128"/>
      <c r="K24" s="128"/>
      <c r="L24" s="20">
        <v>2023</v>
      </c>
      <c r="M24" s="96"/>
      <c r="N24" s="96"/>
      <c r="O24" s="96"/>
      <c r="P24" s="96"/>
    </row>
    <row r="25" spans="2:16" x14ac:dyDescent="0.25">
      <c r="B25" s="6" t="s">
        <v>402</v>
      </c>
      <c r="C25" s="53" t="s">
        <v>404</v>
      </c>
      <c r="D25" s="172" t="s">
        <v>494</v>
      </c>
      <c r="E25" s="132" t="s">
        <v>544</v>
      </c>
      <c r="F25" s="128"/>
      <c r="G25" s="128"/>
      <c r="H25" s="128"/>
      <c r="I25" s="136">
        <v>0</v>
      </c>
      <c r="J25" s="128"/>
      <c r="K25" s="128"/>
      <c r="L25" s="20">
        <v>2023</v>
      </c>
      <c r="M25" s="96"/>
      <c r="N25" s="96"/>
      <c r="O25" s="137">
        <v>0.26</v>
      </c>
      <c r="P25" s="145" t="s">
        <v>18</v>
      </c>
    </row>
    <row r="26" spans="2:16" x14ac:dyDescent="0.25">
      <c r="B26" s="174" t="s">
        <v>402</v>
      </c>
      <c r="C26" s="174" t="s">
        <v>401</v>
      </c>
      <c r="D26" s="172" t="s">
        <v>400</v>
      </c>
      <c r="E26" s="132" t="s">
        <v>544</v>
      </c>
      <c r="F26" s="128"/>
      <c r="G26" s="128"/>
      <c r="H26" s="128"/>
      <c r="I26" s="128"/>
      <c r="J26" s="128"/>
      <c r="K26" s="128"/>
      <c r="L26" s="20" t="s">
        <v>545</v>
      </c>
      <c r="M26" s="96"/>
      <c r="N26" s="96"/>
      <c r="O26" s="99" t="s">
        <v>497</v>
      </c>
      <c r="P26" s="8" t="s">
        <v>497</v>
      </c>
    </row>
    <row r="27" spans="2:16" x14ac:dyDescent="0.25">
      <c r="B27" s="6" t="s">
        <v>210</v>
      </c>
      <c r="C27" s="5" t="s">
        <v>209</v>
      </c>
      <c r="D27" s="172" t="s">
        <v>208</v>
      </c>
      <c r="E27" s="132" t="s">
        <v>539</v>
      </c>
      <c r="F27" s="128"/>
      <c r="G27" s="128"/>
      <c r="H27" s="9">
        <v>0.99</v>
      </c>
      <c r="I27" s="128"/>
      <c r="J27" s="128"/>
      <c r="K27" s="99"/>
      <c r="L27" s="20" t="s">
        <v>546</v>
      </c>
      <c r="M27" s="96"/>
      <c r="N27" s="96"/>
      <c r="O27" s="99"/>
      <c r="P27" s="99"/>
    </row>
    <row r="28" spans="2:16" x14ac:dyDescent="0.25">
      <c r="B28" s="6" t="s">
        <v>397</v>
      </c>
      <c r="C28" s="36" t="s">
        <v>396</v>
      </c>
      <c r="D28" s="172" t="s">
        <v>395</v>
      </c>
      <c r="E28" s="132" t="s">
        <v>547</v>
      </c>
      <c r="F28" s="128"/>
      <c r="G28" s="128"/>
      <c r="H28" s="128"/>
      <c r="I28" s="128"/>
      <c r="J28" s="128"/>
      <c r="K28" s="99"/>
      <c r="L28" s="20">
        <v>2025</v>
      </c>
      <c r="M28" s="96"/>
      <c r="N28" s="96"/>
      <c r="O28" s="99"/>
      <c r="P28" s="99"/>
    </row>
    <row r="29" spans="2:16" x14ac:dyDescent="0.25">
      <c r="B29" s="6" t="s">
        <v>394</v>
      </c>
      <c r="C29" s="36" t="s">
        <v>393</v>
      </c>
      <c r="D29" s="172" t="s">
        <v>392</v>
      </c>
      <c r="E29" s="132" t="s">
        <v>548</v>
      </c>
      <c r="F29" s="128"/>
      <c r="G29" s="128"/>
      <c r="H29" s="128"/>
      <c r="I29" s="128"/>
      <c r="J29" s="128"/>
      <c r="K29" s="128"/>
      <c r="L29" s="20" t="s">
        <v>534</v>
      </c>
      <c r="M29" s="96"/>
      <c r="N29" s="96"/>
      <c r="O29" s="99"/>
      <c r="P29" s="99"/>
    </row>
    <row r="30" spans="2:16" x14ac:dyDescent="0.25">
      <c r="B30" s="6" t="s">
        <v>381</v>
      </c>
      <c r="C30" s="36" t="s">
        <v>391</v>
      </c>
      <c r="D30" s="172" t="s">
        <v>390</v>
      </c>
      <c r="E30" s="132" t="s">
        <v>549</v>
      </c>
      <c r="F30" s="128"/>
      <c r="G30" s="128"/>
      <c r="H30" s="128"/>
      <c r="I30" s="128"/>
      <c r="J30" s="128"/>
      <c r="K30" s="128"/>
      <c r="L30" s="20" t="s">
        <v>550</v>
      </c>
      <c r="M30" s="96"/>
      <c r="N30" s="96"/>
      <c r="O30" s="99"/>
      <c r="P30" s="99"/>
    </row>
    <row r="31" spans="2:16" x14ac:dyDescent="0.25">
      <c r="B31" s="6" t="s">
        <v>381</v>
      </c>
      <c r="C31" s="36" t="s">
        <v>389</v>
      </c>
      <c r="D31" s="172" t="s">
        <v>388</v>
      </c>
      <c r="E31" s="132" t="s">
        <v>549</v>
      </c>
      <c r="F31" s="128"/>
      <c r="G31" s="12">
        <v>0.97</v>
      </c>
      <c r="H31" s="128"/>
      <c r="I31" s="128"/>
      <c r="J31" s="128"/>
      <c r="K31" s="128"/>
      <c r="L31" s="20">
        <v>2021</v>
      </c>
      <c r="M31" s="96"/>
      <c r="N31" s="96"/>
      <c r="O31" s="130">
        <v>0.97</v>
      </c>
      <c r="P31" s="130" t="s">
        <v>9</v>
      </c>
    </row>
    <row r="32" spans="2:16" x14ac:dyDescent="0.25">
      <c r="B32" s="36" t="s">
        <v>381</v>
      </c>
      <c r="C32" s="36" t="s">
        <v>387</v>
      </c>
      <c r="D32" s="172" t="s">
        <v>386</v>
      </c>
      <c r="E32" s="132" t="s">
        <v>551</v>
      </c>
      <c r="F32" s="128"/>
      <c r="G32" s="12">
        <v>0.91</v>
      </c>
      <c r="H32" s="128"/>
      <c r="I32" s="128"/>
      <c r="J32" s="128"/>
      <c r="K32" s="8"/>
      <c r="L32" s="20" t="s">
        <v>552</v>
      </c>
      <c r="M32" s="12">
        <f>G32</f>
        <v>0.91</v>
      </c>
      <c r="N32" s="20"/>
      <c r="O32" s="31" t="s">
        <v>497</v>
      </c>
      <c r="P32" s="99"/>
    </row>
    <row r="33" spans="2:16" x14ac:dyDescent="0.25">
      <c r="B33" s="6" t="s">
        <v>381</v>
      </c>
      <c r="C33" s="36" t="s">
        <v>385</v>
      </c>
      <c r="D33" s="172" t="s">
        <v>384</v>
      </c>
      <c r="E33" s="132" t="s">
        <v>553</v>
      </c>
      <c r="F33" s="128"/>
      <c r="G33" s="139">
        <v>0.91</v>
      </c>
      <c r="H33" s="128"/>
      <c r="I33" s="128"/>
      <c r="J33" s="128"/>
      <c r="K33" s="8"/>
      <c r="L33" s="20" t="s">
        <v>552</v>
      </c>
      <c r="M33" s="12">
        <f t="shared" ref="M33:M35" si="0">G33</f>
        <v>0.91</v>
      </c>
      <c r="N33" s="20"/>
      <c r="O33" s="31" t="s">
        <v>497</v>
      </c>
      <c r="P33" s="31"/>
    </row>
    <row r="34" spans="2:16" x14ac:dyDescent="0.25">
      <c r="B34" s="6" t="s">
        <v>381</v>
      </c>
      <c r="C34" s="36" t="s">
        <v>383</v>
      </c>
      <c r="D34" s="172" t="s">
        <v>382</v>
      </c>
      <c r="E34" s="132" t="s">
        <v>554</v>
      </c>
      <c r="F34" s="128"/>
      <c r="G34" s="139">
        <v>0.89</v>
      </c>
      <c r="H34" s="128"/>
      <c r="I34" s="128"/>
      <c r="J34" s="128"/>
      <c r="K34" s="8"/>
      <c r="L34" s="20" t="s">
        <v>552</v>
      </c>
      <c r="M34" s="12">
        <f t="shared" si="0"/>
        <v>0.89</v>
      </c>
      <c r="N34" s="20"/>
      <c r="O34" s="31" t="s">
        <v>497</v>
      </c>
      <c r="P34" s="31"/>
    </row>
    <row r="35" spans="2:16" x14ac:dyDescent="0.25">
      <c r="B35" s="174" t="s">
        <v>381</v>
      </c>
      <c r="C35" s="174" t="s">
        <v>380</v>
      </c>
      <c r="D35" s="172" t="s">
        <v>379</v>
      </c>
      <c r="E35" s="132" t="s">
        <v>554</v>
      </c>
      <c r="F35" s="128"/>
      <c r="G35" s="139">
        <v>0.89</v>
      </c>
      <c r="H35" s="128"/>
      <c r="I35" s="128"/>
      <c r="J35" s="128"/>
      <c r="K35" s="8"/>
      <c r="L35" s="20" t="s">
        <v>552</v>
      </c>
      <c r="M35" s="12">
        <f t="shared" si="0"/>
        <v>0.89</v>
      </c>
      <c r="N35" s="20"/>
      <c r="O35" s="31" t="s">
        <v>497</v>
      </c>
      <c r="P35" s="31"/>
    </row>
    <row r="36" spans="2:16" x14ac:dyDescent="0.25">
      <c r="B36" s="6" t="s">
        <v>374</v>
      </c>
      <c r="C36" s="36" t="s">
        <v>378</v>
      </c>
      <c r="D36" s="172" t="s">
        <v>377</v>
      </c>
      <c r="E36" s="132" t="s">
        <v>555</v>
      </c>
      <c r="F36" s="128"/>
      <c r="G36" s="128"/>
      <c r="H36" s="128"/>
      <c r="I36" s="128"/>
      <c r="J36" s="128"/>
      <c r="K36" s="128"/>
      <c r="L36" s="20" t="s">
        <v>534</v>
      </c>
      <c r="M36" s="96"/>
      <c r="N36" s="96"/>
      <c r="O36" s="99"/>
      <c r="P36" s="99"/>
    </row>
    <row r="37" spans="2:16" x14ac:dyDescent="0.25">
      <c r="B37" s="6" t="s">
        <v>374</v>
      </c>
      <c r="C37" s="36" t="s">
        <v>376</v>
      </c>
      <c r="D37" s="172" t="s">
        <v>375</v>
      </c>
      <c r="E37" s="132" t="s">
        <v>555</v>
      </c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</row>
    <row r="38" spans="2:16" x14ac:dyDescent="0.25">
      <c r="B38" s="6" t="s">
        <v>374</v>
      </c>
      <c r="C38" s="36" t="s">
        <v>373</v>
      </c>
      <c r="D38" s="172" t="s">
        <v>372</v>
      </c>
      <c r="E38" s="132" t="s">
        <v>551</v>
      </c>
      <c r="F38" s="128"/>
      <c r="G38" s="128"/>
      <c r="H38" s="9">
        <v>0.91</v>
      </c>
      <c r="I38" s="9">
        <v>0.91</v>
      </c>
      <c r="J38" s="128"/>
      <c r="K38" s="128"/>
      <c r="L38" s="20" t="s">
        <v>537</v>
      </c>
      <c r="M38" s="9">
        <f>H38</f>
        <v>0.91</v>
      </c>
      <c r="N38" s="12">
        <v>0.91</v>
      </c>
      <c r="O38" s="31" t="s">
        <v>497</v>
      </c>
      <c r="P38" s="139" t="s">
        <v>9</v>
      </c>
    </row>
    <row r="39" spans="2:16" x14ac:dyDescent="0.25">
      <c r="B39" s="6" t="s">
        <v>365</v>
      </c>
      <c r="C39" s="36" t="s">
        <v>371</v>
      </c>
      <c r="D39" s="172" t="s">
        <v>370</v>
      </c>
      <c r="E39" s="133" t="s">
        <v>556</v>
      </c>
      <c r="F39" s="128"/>
      <c r="G39" s="128"/>
      <c r="H39" s="128"/>
      <c r="I39" s="128"/>
      <c r="J39" s="128"/>
      <c r="K39" s="128"/>
      <c r="L39" s="20" t="s">
        <v>557</v>
      </c>
      <c r="M39" s="96"/>
      <c r="N39" s="96"/>
      <c r="O39" s="99"/>
      <c r="P39" s="99"/>
    </row>
    <row r="40" spans="2:16" x14ac:dyDescent="0.25">
      <c r="B40" s="6" t="s">
        <v>365</v>
      </c>
      <c r="C40" s="53" t="s">
        <v>414</v>
      </c>
      <c r="D40" s="172" t="s">
        <v>477</v>
      </c>
      <c r="E40" s="133" t="s">
        <v>556</v>
      </c>
      <c r="F40" s="9">
        <v>0.91</v>
      </c>
      <c r="G40" s="128"/>
      <c r="H40" s="128"/>
      <c r="I40" s="130">
        <v>0.95</v>
      </c>
      <c r="J40" s="128"/>
      <c r="K40" s="128"/>
      <c r="L40" s="20" t="s">
        <v>540</v>
      </c>
      <c r="M40" s="96"/>
      <c r="N40" s="96"/>
      <c r="O40" s="96"/>
      <c r="P40" s="96"/>
    </row>
    <row r="41" spans="2:16" x14ac:dyDescent="0.25">
      <c r="B41" s="6" t="s">
        <v>365</v>
      </c>
      <c r="C41" s="53" t="s">
        <v>414</v>
      </c>
      <c r="D41" s="172" t="s">
        <v>478</v>
      </c>
      <c r="E41" s="132" t="s">
        <v>556</v>
      </c>
      <c r="F41" s="9">
        <v>0.99</v>
      </c>
      <c r="G41" s="128"/>
      <c r="H41" s="128"/>
      <c r="I41" s="128"/>
      <c r="J41" s="128"/>
      <c r="K41" s="128"/>
      <c r="L41" s="20">
        <v>2020</v>
      </c>
      <c r="M41" s="96"/>
      <c r="N41" s="96"/>
      <c r="O41" s="130">
        <v>0.94</v>
      </c>
      <c r="P41" s="130" t="s">
        <v>9</v>
      </c>
    </row>
    <row r="42" spans="2:16" x14ac:dyDescent="0.25">
      <c r="B42" s="6" t="s">
        <v>365</v>
      </c>
      <c r="C42" s="36" t="s">
        <v>399</v>
      </c>
      <c r="D42" s="172" t="s">
        <v>398</v>
      </c>
      <c r="E42" s="132" t="s">
        <v>556</v>
      </c>
      <c r="F42" s="9">
        <v>0.96</v>
      </c>
      <c r="G42" s="128"/>
      <c r="H42" s="128"/>
      <c r="I42" s="128"/>
      <c r="J42" s="128"/>
      <c r="K42" s="128"/>
      <c r="L42" s="20">
        <v>2020</v>
      </c>
      <c r="M42" s="96"/>
      <c r="N42" s="96"/>
      <c r="O42" s="130">
        <f>AVERAGE(F42:K42)</f>
        <v>0.96</v>
      </c>
      <c r="P42" s="130" t="s">
        <v>9</v>
      </c>
    </row>
    <row r="43" spans="2:16" x14ac:dyDescent="0.25">
      <c r="B43" s="174" t="s">
        <v>365</v>
      </c>
      <c r="C43" s="174" t="s">
        <v>364</v>
      </c>
      <c r="D43" s="172" t="s">
        <v>363</v>
      </c>
      <c r="E43" s="132" t="s">
        <v>544</v>
      </c>
      <c r="F43" s="48">
        <v>0.49</v>
      </c>
      <c r="G43" s="128"/>
      <c r="H43" s="128"/>
      <c r="I43" s="128"/>
      <c r="J43" s="128"/>
      <c r="K43" s="128"/>
      <c r="L43" s="20">
        <v>2020</v>
      </c>
      <c r="M43" s="96"/>
      <c r="N43" s="96"/>
      <c r="O43" s="134">
        <f>AVERAGE(F43:K43)</f>
        <v>0.49</v>
      </c>
      <c r="P43" s="48" t="s">
        <v>320</v>
      </c>
    </row>
    <row r="44" spans="2:16" x14ac:dyDescent="0.25">
      <c r="B44" s="6" t="s">
        <v>362</v>
      </c>
      <c r="C44" s="36" t="s">
        <v>361</v>
      </c>
      <c r="D44" s="172" t="s">
        <v>360</v>
      </c>
      <c r="E44" s="132" t="s">
        <v>558</v>
      </c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</row>
    <row r="45" spans="2:16" x14ac:dyDescent="0.25">
      <c r="B45" s="6" t="s">
        <v>359</v>
      </c>
      <c r="C45" s="36" t="s">
        <v>358</v>
      </c>
      <c r="D45" s="172" t="s">
        <v>357</v>
      </c>
      <c r="E45" s="132" t="s">
        <v>559</v>
      </c>
      <c r="F45" s="128"/>
      <c r="G45" s="128"/>
      <c r="H45" s="128"/>
      <c r="I45" s="128"/>
      <c r="J45" s="128"/>
      <c r="K45" s="8"/>
      <c r="L45" s="20">
        <v>2025</v>
      </c>
      <c r="M45" s="96"/>
      <c r="N45" s="96"/>
      <c r="O45" s="99"/>
      <c r="P45" s="99"/>
    </row>
    <row r="46" spans="2:16" x14ac:dyDescent="0.25">
      <c r="B46" s="6" t="s">
        <v>356</v>
      </c>
      <c r="C46" s="5" t="s">
        <v>355</v>
      </c>
      <c r="D46" s="172" t="s">
        <v>354</v>
      </c>
      <c r="E46" s="132" t="s">
        <v>560</v>
      </c>
      <c r="F46" s="128"/>
      <c r="G46" s="128"/>
      <c r="H46" s="128"/>
      <c r="I46" s="9">
        <v>0.97</v>
      </c>
      <c r="J46" s="128"/>
      <c r="K46" s="128"/>
      <c r="L46" s="20">
        <v>2023</v>
      </c>
      <c r="M46" s="96"/>
      <c r="N46" s="96"/>
      <c r="O46" s="130">
        <v>0.97</v>
      </c>
      <c r="P46" s="139" t="s">
        <v>9</v>
      </c>
    </row>
    <row r="47" spans="2:16" x14ac:dyDescent="0.25">
      <c r="B47" s="6" t="s">
        <v>353</v>
      </c>
      <c r="C47" s="36" t="s">
        <v>352</v>
      </c>
      <c r="D47" s="172" t="s">
        <v>351</v>
      </c>
      <c r="E47" s="132" t="s">
        <v>561</v>
      </c>
      <c r="F47" s="128"/>
      <c r="G47" s="128"/>
      <c r="H47" s="128"/>
      <c r="I47" s="128"/>
      <c r="J47" s="128"/>
      <c r="K47" s="128"/>
      <c r="L47" s="20" t="s">
        <v>557</v>
      </c>
      <c r="M47" s="96"/>
      <c r="N47" s="96"/>
      <c r="O47" s="99"/>
      <c r="P47" s="99"/>
    </row>
    <row r="48" spans="2:16" x14ac:dyDescent="0.25">
      <c r="B48" s="6" t="s">
        <v>350</v>
      </c>
      <c r="C48" s="36" t="s">
        <v>349</v>
      </c>
      <c r="D48" s="172" t="s">
        <v>348</v>
      </c>
      <c r="E48" s="135" t="s">
        <v>559</v>
      </c>
      <c r="F48" s="12">
        <v>0.96</v>
      </c>
      <c r="G48" s="128"/>
      <c r="H48" s="128"/>
      <c r="I48" s="128"/>
      <c r="J48" s="128"/>
      <c r="K48" s="128"/>
      <c r="L48" s="20">
        <v>2020</v>
      </c>
      <c r="M48" s="96"/>
      <c r="N48" s="96"/>
      <c r="O48" s="130">
        <f>AVERAGE(F48:K48)</f>
        <v>0.96</v>
      </c>
      <c r="P48" s="130" t="s">
        <v>9</v>
      </c>
    </row>
    <row r="49" spans="2:16" x14ac:dyDescent="0.25">
      <c r="B49" s="6" t="s">
        <v>345</v>
      </c>
      <c r="C49" s="36" t="s">
        <v>347</v>
      </c>
      <c r="D49" s="172" t="s">
        <v>346</v>
      </c>
      <c r="E49" s="132" t="s">
        <v>562</v>
      </c>
      <c r="F49" s="128"/>
      <c r="G49" s="128"/>
      <c r="H49" s="128"/>
      <c r="I49" s="128"/>
      <c r="J49" s="128"/>
      <c r="K49" s="31"/>
      <c r="L49" s="20">
        <v>2025</v>
      </c>
      <c r="M49" s="96"/>
      <c r="N49" s="96"/>
      <c r="O49" s="31"/>
      <c r="P49" s="31"/>
    </row>
    <row r="50" spans="2:16" x14ac:dyDescent="0.25">
      <c r="B50" s="174" t="s">
        <v>345</v>
      </c>
      <c r="C50" s="174" t="s">
        <v>344</v>
      </c>
      <c r="D50" s="172" t="s">
        <v>343</v>
      </c>
      <c r="E50" s="132" t="s">
        <v>533</v>
      </c>
      <c r="F50" s="128"/>
      <c r="G50" s="128"/>
      <c r="H50" s="128"/>
      <c r="I50" s="128"/>
      <c r="J50" s="128"/>
      <c r="K50" s="31"/>
      <c r="L50" s="20">
        <v>2025</v>
      </c>
      <c r="M50" s="96"/>
      <c r="N50" s="96"/>
      <c r="O50" s="31"/>
      <c r="P50" s="31"/>
    </row>
    <row r="51" spans="2:16" x14ac:dyDescent="0.25">
      <c r="B51" s="6" t="s">
        <v>340</v>
      </c>
      <c r="C51" s="36" t="s">
        <v>342</v>
      </c>
      <c r="D51" s="172" t="s">
        <v>341</v>
      </c>
      <c r="E51" s="132" t="s">
        <v>563</v>
      </c>
      <c r="F51" s="128"/>
      <c r="G51" s="9">
        <v>0.93</v>
      </c>
      <c r="H51" s="128"/>
      <c r="I51" s="128"/>
      <c r="J51" s="128"/>
      <c r="K51" s="128"/>
      <c r="L51" s="20">
        <v>2021</v>
      </c>
      <c r="M51" s="96"/>
      <c r="N51" s="96"/>
      <c r="O51" s="130">
        <v>0.93</v>
      </c>
      <c r="P51" s="130" t="s">
        <v>9</v>
      </c>
    </row>
    <row r="52" spans="2:16" x14ac:dyDescent="0.25">
      <c r="B52" s="174" t="s">
        <v>340</v>
      </c>
      <c r="C52" s="174" t="s">
        <v>339</v>
      </c>
      <c r="D52" s="172" t="s">
        <v>338</v>
      </c>
      <c r="E52" s="132" t="s">
        <v>563</v>
      </c>
      <c r="F52" s="128"/>
      <c r="G52" s="99" t="s">
        <v>21</v>
      </c>
      <c r="H52" s="128"/>
      <c r="I52" s="128"/>
      <c r="J52" s="128"/>
      <c r="K52" s="128"/>
      <c r="L52" s="20">
        <v>2021</v>
      </c>
      <c r="M52" s="96"/>
      <c r="N52" s="96"/>
      <c r="O52" s="99" t="s">
        <v>21</v>
      </c>
      <c r="P52" s="99" t="s">
        <v>21</v>
      </c>
    </row>
    <row r="53" spans="2:16" x14ac:dyDescent="0.25">
      <c r="B53" s="126" t="s">
        <v>333</v>
      </c>
      <c r="C53" s="36" t="s">
        <v>337</v>
      </c>
      <c r="D53" s="172" t="s">
        <v>336</v>
      </c>
      <c r="E53" s="126" t="s">
        <v>564</v>
      </c>
      <c r="F53" s="128"/>
      <c r="G53" s="128"/>
      <c r="H53" s="128"/>
      <c r="I53" s="128"/>
      <c r="J53" s="128"/>
      <c r="K53" s="128"/>
      <c r="L53" s="20" t="s">
        <v>557</v>
      </c>
      <c r="M53" s="96"/>
      <c r="N53" s="96"/>
      <c r="O53" s="99"/>
      <c r="P53" s="99"/>
    </row>
    <row r="54" spans="2:16" x14ac:dyDescent="0.25">
      <c r="B54" s="126" t="s">
        <v>333</v>
      </c>
      <c r="C54" s="36" t="s">
        <v>335</v>
      </c>
      <c r="D54" s="172" t="s">
        <v>334</v>
      </c>
      <c r="E54" s="126" t="s">
        <v>564</v>
      </c>
      <c r="F54" s="128"/>
      <c r="G54" s="128"/>
      <c r="H54" s="128"/>
      <c r="I54" s="9">
        <v>1.01</v>
      </c>
      <c r="J54" s="128"/>
      <c r="K54" s="128"/>
      <c r="L54" s="20">
        <v>2023</v>
      </c>
      <c r="M54" s="96"/>
      <c r="N54" s="96"/>
      <c r="O54" s="139">
        <v>1.01</v>
      </c>
      <c r="P54" s="139" t="s">
        <v>9</v>
      </c>
    </row>
    <row r="55" spans="2:16" x14ac:dyDescent="0.25">
      <c r="B55" s="174" t="s">
        <v>333</v>
      </c>
      <c r="C55" s="174" t="s">
        <v>332</v>
      </c>
      <c r="D55" s="172" t="s">
        <v>331</v>
      </c>
      <c r="E55" s="126" t="s">
        <v>564</v>
      </c>
      <c r="F55" s="128"/>
      <c r="G55" s="128"/>
      <c r="H55" s="128"/>
      <c r="I55" s="136">
        <v>0</v>
      </c>
      <c r="J55" s="128"/>
      <c r="K55" s="128"/>
      <c r="L55" s="20">
        <v>2023</v>
      </c>
      <c r="M55" s="96"/>
      <c r="N55" s="96"/>
      <c r="O55" s="15">
        <v>0</v>
      </c>
      <c r="P55" s="15" t="s">
        <v>18</v>
      </c>
    </row>
    <row r="56" spans="2:16" x14ac:dyDescent="0.25">
      <c r="B56" s="6" t="s">
        <v>328</v>
      </c>
      <c r="C56" s="36" t="s">
        <v>330</v>
      </c>
      <c r="D56" s="172" t="s">
        <v>329</v>
      </c>
      <c r="E56" s="132" t="s">
        <v>565</v>
      </c>
      <c r="F56" s="128"/>
      <c r="G56" s="128"/>
      <c r="H56" s="128"/>
      <c r="I56" s="128"/>
      <c r="J56" s="128"/>
      <c r="K56" s="128"/>
      <c r="L56" s="20" t="s">
        <v>557</v>
      </c>
      <c r="M56" s="96"/>
      <c r="N56" s="96"/>
      <c r="O56" s="99"/>
      <c r="P56" s="99"/>
    </row>
    <row r="57" spans="2:16" x14ac:dyDescent="0.25">
      <c r="B57" s="174" t="s">
        <v>328</v>
      </c>
      <c r="C57" s="174" t="s">
        <v>327</v>
      </c>
      <c r="D57" s="172" t="s">
        <v>326</v>
      </c>
      <c r="E57" s="132" t="s">
        <v>565</v>
      </c>
      <c r="F57" s="128"/>
      <c r="G57" s="128"/>
      <c r="H57" s="128"/>
      <c r="I57" s="8" t="s">
        <v>21</v>
      </c>
      <c r="J57" s="128"/>
      <c r="K57" s="128"/>
      <c r="L57" s="20">
        <v>2023</v>
      </c>
      <c r="M57" s="96"/>
      <c r="N57" s="96"/>
      <c r="O57" s="99" t="s">
        <v>21</v>
      </c>
      <c r="P57" s="8" t="s">
        <v>21</v>
      </c>
    </row>
    <row r="58" spans="2:16" x14ac:dyDescent="0.25">
      <c r="B58" s="126" t="s">
        <v>323</v>
      </c>
      <c r="C58" s="36" t="s">
        <v>325</v>
      </c>
      <c r="D58" s="172" t="s">
        <v>324</v>
      </c>
      <c r="E58" s="126" t="s">
        <v>554</v>
      </c>
      <c r="F58" s="128"/>
      <c r="G58" s="128"/>
      <c r="H58" s="128"/>
      <c r="I58" s="128"/>
      <c r="J58" s="128"/>
      <c r="K58" s="128"/>
      <c r="L58" s="20" t="s">
        <v>534</v>
      </c>
      <c r="M58" s="96"/>
      <c r="N58" s="96"/>
      <c r="O58" s="99"/>
      <c r="P58" s="99"/>
    </row>
    <row r="59" spans="2:16" x14ac:dyDescent="0.25">
      <c r="B59" s="174" t="s">
        <v>323</v>
      </c>
      <c r="C59" s="174" t="s">
        <v>322</v>
      </c>
      <c r="D59" s="172" t="s">
        <v>321</v>
      </c>
      <c r="E59" s="126" t="s">
        <v>563</v>
      </c>
      <c r="F59" s="163" t="s">
        <v>21</v>
      </c>
      <c r="G59" s="128"/>
      <c r="H59" s="128"/>
      <c r="I59" s="128"/>
      <c r="J59" s="128"/>
      <c r="K59" s="128"/>
      <c r="L59" s="20">
        <v>2020</v>
      </c>
      <c r="M59" s="96"/>
      <c r="N59" s="96"/>
      <c r="O59" s="99" t="s">
        <v>21</v>
      </c>
      <c r="P59" s="99" t="s">
        <v>21</v>
      </c>
    </row>
    <row r="60" spans="2:16" x14ac:dyDescent="0.25">
      <c r="B60" s="6" t="s">
        <v>317</v>
      </c>
      <c r="C60" s="5" t="s">
        <v>319</v>
      </c>
      <c r="D60" s="172" t="s">
        <v>318</v>
      </c>
      <c r="E60" s="132" t="s">
        <v>566</v>
      </c>
      <c r="F60" s="128"/>
      <c r="G60" s="128"/>
      <c r="H60" s="9">
        <v>0.87</v>
      </c>
      <c r="I60" s="128"/>
      <c r="J60" s="128"/>
      <c r="K60" s="128"/>
      <c r="L60" s="20">
        <v>2022</v>
      </c>
      <c r="M60" s="96"/>
      <c r="N60" s="96"/>
      <c r="O60" s="130">
        <f>AVERAGE(F60:K60)</f>
        <v>0.87</v>
      </c>
      <c r="P60" s="130" t="s">
        <v>9</v>
      </c>
    </row>
    <row r="61" spans="2:16" x14ac:dyDescent="0.25">
      <c r="B61" s="174" t="s">
        <v>317</v>
      </c>
      <c r="C61" s="174" t="s">
        <v>316</v>
      </c>
      <c r="D61" s="172" t="s">
        <v>315</v>
      </c>
      <c r="E61" s="132" t="s">
        <v>566</v>
      </c>
      <c r="F61" s="128"/>
      <c r="G61" s="128"/>
      <c r="H61" s="8" t="s">
        <v>21</v>
      </c>
      <c r="I61" s="128"/>
      <c r="J61" s="128"/>
      <c r="K61" s="128"/>
      <c r="L61" s="20">
        <v>2022</v>
      </c>
      <c r="M61" s="96"/>
      <c r="N61" s="96"/>
      <c r="O61" s="99" t="s">
        <v>21</v>
      </c>
      <c r="P61" s="99" t="s">
        <v>21</v>
      </c>
    </row>
    <row r="62" spans="2:16" x14ac:dyDescent="0.25">
      <c r="B62" s="6" t="s">
        <v>314</v>
      </c>
      <c r="C62" s="36" t="s">
        <v>313</v>
      </c>
      <c r="D62" s="172" t="s">
        <v>312</v>
      </c>
      <c r="E62" s="132" t="s">
        <v>567</v>
      </c>
      <c r="F62" s="128"/>
      <c r="G62" s="128"/>
      <c r="H62" s="128"/>
      <c r="I62" s="128"/>
      <c r="J62" s="128"/>
      <c r="K62" s="128"/>
      <c r="L62" s="20" t="s">
        <v>568</v>
      </c>
      <c r="M62" s="96"/>
      <c r="N62" s="96"/>
      <c r="O62" s="20" t="s">
        <v>497</v>
      </c>
      <c r="P62" s="130" t="s">
        <v>9</v>
      </c>
    </row>
    <row r="63" spans="2:16" x14ac:dyDescent="0.25">
      <c r="B63" s="174" t="s">
        <v>311</v>
      </c>
      <c r="C63" s="174" t="s">
        <v>310</v>
      </c>
      <c r="D63" s="172" t="s">
        <v>309</v>
      </c>
      <c r="E63" s="132" t="s">
        <v>569</v>
      </c>
      <c r="F63" s="163" t="s">
        <v>21</v>
      </c>
      <c r="G63" s="128"/>
      <c r="H63" s="128"/>
      <c r="I63" s="128"/>
      <c r="J63" s="128"/>
      <c r="K63" s="128"/>
      <c r="L63" s="20">
        <v>2020</v>
      </c>
      <c r="M63" s="96"/>
      <c r="N63" s="96"/>
      <c r="O63" s="34" t="s">
        <v>21</v>
      </c>
      <c r="P63" s="34" t="s">
        <v>21</v>
      </c>
    </row>
    <row r="64" spans="2:16" x14ac:dyDescent="0.25">
      <c r="B64" s="6" t="s">
        <v>307</v>
      </c>
      <c r="C64" s="36" t="s">
        <v>306</v>
      </c>
      <c r="D64" s="172" t="s">
        <v>305</v>
      </c>
      <c r="E64" s="132" t="s">
        <v>570</v>
      </c>
      <c r="F64" s="128"/>
      <c r="G64" s="128"/>
      <c r="H64" s="128"/>
      <c r="I64" s="128"/>
      <c r="J64" s="128"/>
      <c r="K64" s="128"/>
      <c r="L64" s="20" t="s">
        <v>557</v>
      </c>
      <c r="M64" s="96"/>
      <c r="N64" s="96"/>
      <c r="O64" s="99"/>
      <c r="P64" s="99"/>
    </row>
    <row r="65" spans="2:16" x14ac:dyDescent="0.25">
      <c r="B65" s="36" t="s">
        <v>257</v>
      </c>
      <c r="C65" s="36" t="s">
        <v>369</v>
      </c>
      <c r="D65" s="172" t="s">
        <v>368</v>
      </c>
      <c r="E65" s="129" t="s">
        <v>571</v>
      </c>
      <c r="F65" s="128"/>
      <c r="G65" s="9">
        <v>0.9</v>
      </c>
      <c r="H65" s="128"/>
      <c r="I65" s="128"/>
      <c r="J65" s="128"/>
      <c r="K65" s="128"/>
      <c r="L65" s="20">
        <v>2021</v>
      </c>
      <c r="M65" s="96"/>
      <c r="N65" s="96"/>
      <c r="O65" s="130">
        <v>0.9</v>
      </c>
      <c r="P65" s="130" t="s">
        <v>9</v>
      </c>
    </row>
    <row r="66" spans="2:16" x14ac:dyDescent="0.25">
      <c r="B66" s="36" t="s">
        <v>257</v>
      </c>
      <c r="C66" s="36" t="s">
        <v>301</v>
      </c>
      <c r="D66" s="172" t="s">
        <v>300</v>
      </c>
      <c r="E66" s="129" t="s">
        <v>572</v>
      </c>
      <c r="F66" s="128"/>
      <c r="G66" s="9">
        <v>0.89</v>
      </c>
      <c r="H66" s="128"/>
      <c r="I66" s="128"/>
      <c r="J66" s="139">
        <v>0.91</v>
      </c>
      <c r="K66" s="128"/>
      <c r="L66" s="20" t="s">
        <v>573</v>
      </c>
      <c r="M66" s="9">
        <f>G66</f>
        <v>0.89</v>
      </c>
      <c r="N66" s="9">
        <f t="shared" ref="N66:N77" si="1">J66</f>
        <v>0.91</v>
      </c>
      <c r="O66" s="31" t="s">
        <v>497</v>
      </c>
      <c r="P66" s="130" t="s">
        <v>9</v>
      </c>
    </row>
    <row r="67" spans="2:16" x14ac:dyDescent="0.25">
      <c r="B67" s="36" t="s">
        <v>257</v>
      </c>
      <c r="C67" s="36" t="s">
        <v>299</v>
      </c>
      <c r="D67" s="172" t="s">
        <v>298</v>
      </c>
      <c r="E67" s="129" t="s">
        <v>533</v>
      </c>
      <c r="F67" s="128"/>
      <c r="G67" s="9">
        <v>0.87</v>
      </c>
      <c r="H67" s="128"/>
      <c r="I67" s="128"/>
      <c r="J67" s="150">
        <v>0.9</v>
      </c>
      <c r="K67" s="128"/>
      <c r="L67" s="20" t="s">
        <v>573</v>
      </c>
      <c r="M67" s="9">
        <f t="shared" ref="M67:M77" si="2">G67</f>
        <v>0.87</v>
      </c>
      <c r="N67" s="9">
        <f t="shared" si="1"/>
        <v>0.9</v>
      </c>
      <c r="O67" s="31" t="s">
        <v>497</v>
      </c>
      <c r="P67" s="130" t="s">
        <v>9</v>
      </c>
    </row>
    <row r="68" spans="2:16" x14ac:dyDescent="0.25">
      <c r="B68" s="36" t="s">
        <v>257</v>
      </c>
      <c r="C68" s="36" t="s">
        <v>297</v>
      </c>
      <c r="D68" s="172" t="s">
        <v>296</v>
      </c>
      <c r="E68" s="129" t="s">
        <v>562</v>
      </c>
      <c r="F68" s="128"/>
      <c r="G68" s="9">
        <v>0.87</v>
      </c>
      <c r="H68" s="128"/>
      <c r="I68" s="128"/>
      <c r="J68" s="150">
        <v>0.9</v>
      </c>
      <c r="K68" s="128"/>
      <c r="L68" s="20" t="s">
        <v>573</v>
      </c>
      <c r="M68" s="9">
        <f t="shared" si="2"/>
        <v>0.87</v>
      </c>
      <c r="N68" s="9">
        <f t="shared" si="1"/>
        <v>0.9</v>
      </c>
      <c r="O68" s="31" t="s">
        <v>497</v>
      </c>
      <c r="P68" s="130" t="s">
        <v>9</v>
      </c>
    </row>
    <row r="69" spans="2:16" x14ac:dyDescent="0.25">
      <c r="B69" s="36" t="s">
        <v>257</v>
      </c>
      <c r="C69" s="36" t="s">
        <v>267</v>
      </c>
      <c r="D69" s="172" t="s">
        <v>266</v>
      </c>
      <c r="E69" s="129" t="s">
        <v>574</v>
      </c>
      <c r="F69" s="128"/>
      <c r="G69" s="128"/>
      <c r="H69" s="128"/>
      <c r="I69" s="128"/>
      <c r="J69" s="128"/>
      <c r="K69" s="128"/>
      <c r="L69" s="128"/>
      <c r="M69" s="128"/>
      <c r="N69" s="128"/>
      <c r="O69" s="128"/>
      <c r="P69" s="128"/>
    </row>
    <row r="70" spans="2:16" x14ac:dyDescent="0.25">
      <c r="B70" s="36" t="s">
        <v>257</v>
      </c>
      <c r="C70" s="36" t="s">
        <v>293</v>
      </c>
      <c r="D70" s="172" t="s">
        <v>292</v>
      </c>
      <c r="E70" s="129" t="s">
        <v>575</v>
      </c>
      <c r="F70" s="128"/>
      <c r="G70" s="9">
        <v>0.89</v>
      </c>
      <c r="H70" s="128"/>
      <c r="I70" s="128"/>
      <c r="J70" s="139">
        <v>0.89</v>
      </c>
      <c r="K70" s="128"/>
      <c r="L70" s="20" t="s">
        <v>573</v>
      </c>
      <c r="M70" s="9">
        <f t="shared" si="2"/>
        <v>0.89</v>
      </c>
      <c r="N70" s="9">
        <f t="shared" si="1"/>
        <v>0.89</v>
      </c>
      <c r="O70" s="31" t="s">
        <v>497</v>
      </c>
      <c r="P70" s="130" t="s">
        <v>9</v>
      </c>
    </row>
    <row r="71" spans="2:16" x14ac:dyDescent="0.25">
      <c r="B71" s="174" t="s">
        <v>257</v>
      </c>
      <c r="C71" s="174" t="s">
        <v>291</v>
      </c>
      <c r="D71" s="172" t="s">
        <v>290</v>
      </c>
      <c r="E71" s="129" t="s">
        <v>576</v>
      </c>
      <c r="F71" s="128"/>
      <c r="G71" s="9">
        <v>0.89</v>
      </c>
      <c r="H71" s="128"/>
      <c r="I71" s="128"/>
      <c r="J71" s="139">
        <v>0.87</v>
      </c>
      <c r="K71" s="128"/>
      <c r="L71" s="20" t="s">
        <v>573</v>
      </c>
      <c r="M71" s="9">
        <f t="shared" si="2"/>
        <v>0.89</v>
      </c>
      <c r="N71" s="9">
        <f t="shared" si="1"/>
        <v>0.87</v>
      </c>
      <c r="O71" s="31" t="s">
        <v>497</v>
      </c>
      <c r="P71" s="130" t="s">
        <v>9</v>
      </c>
    </row>
    <row r="72" spans="2:16" x14ac:dyDescent="0.25">
      <c r="B72" s="36" t="s">
        <v>257</v>
      </c>
      <c r="C72" s="36" t="s">
        <v>289</v>
      </c>
      <c r="D72" s="172" t="s">
        <v>288</v>
      </c>
      <c r="E72" s="129" t="s">
        <v>577</v>
      </c>
      <c r="F72" s="128"/>
      <c r="G72" s="29">
        <v>0.75</v>
      </c>
      <c r="H72" s="128"/>
      <c r="I72" s="128"/>
      <c r="J72" s="25">
        <v>0.84</v>
      </c>
      <c r="K72" s="128"/>
      <c r="L72" s="20" t="s">
        <v>573</v>
      </c>
      <c r="M72" s="29">
        <f t="shared" si="2"/>
        <v>0.75</v>
      </c>
      <c r="N72" s="29">
        <f t="shared" si="1"/>
        <v>0.84</v>
      </c>
      <c r="O72" s="31" t="s">
        <v>497</v>
      </c>
      <c r="P72" s="25" t="s">
        <v>43</v>
      </c>
    </row>
    <row r="73" spans="2:16" x14ac:dyDescent="0.25">
      <c r="B73" s="36" t="s">
        <v>257</v>
      </c>
      <c r="C73" s="36" t="s">
        <v>287</v>
      </c>
      <c r="D73" s="172" t="s">
        <v>286</v>
      </c>
      <c r="E73" s="129" t="s">
        <v>566</v>
      </c>
      <c r="F73" s="128"/>
      <c r="G73" s="29">
        <v>0.82</v>
      </c>
      <c r="H73" s="128"/>
      <c r="I73" s="128"/>
      <c r="J73" s="25">
        <v>0.72</v>
      </c>
      <c r="K73" s="128"/>
      <c r="L73" s="20" t="s">
        <v>573</v>
      </c>
      <c r="M73" s="29">
        <f t="shared" si="2"/>
        <v>0.82</v>
      </c>
      <c r="N73" s="29">
        <f t="shared" si="1"/>
        <v>0.72</v>
      </c>
      <c r="O73" s="31" t="s">
        <v>497</v>
      </c>
      <c r="P73" s="25" t="s">
        <v>43</v>
      </c>
    </row>
    <row r="74" spans="2:16" x14ac:dyDescent="0.25">
      <c r="B74" s="36" t="s">
        <v>257</v>
      </c>
      <c r="C74" s="53" t="s">
        <v>285</v>
      </c>
      <c r="D74" s="172" t="s">
        <v>462</v>
      </c>
      <c r="E74" s="129" t="s">
        <v>578</v>
      </c>
      <c r="F74" s="128"/>
      <c r="G74" s="9">
        <v>0.87</v>
      </c>
      <c r="H74" s="128"/>
      <c r="I74" s="128"/>
      <c r="J74" s="25">
        <v>0.64</v>
      </c>
      <c r="K74" s="128"/>
      <c r="L74" s="20" t="s">
        <v>573</v>
      </c>
      <c r="M74" s="9">
        <f t="shared" si="2"/>
        <v>0.87</v>
      </c>
      <c r="N74" s="29">
        <f t="shared" si="1"/>
        <v>0.64</v>
      </c>
      <c r="O74" s="31" t="s">
        <v>497</v>
      </c>
      <c r="P74" s="25" t="s">
        <v>43</v>
      </c>
    </row>
    <row r="75" spans="2:16" x14ac:dyDescent="0.25">
      <c r="B75" s="36" t="s">
        <v>257</v>
      </c>
      <c r="C75" s="53" t="s">
        <v>285</v>
      </c>
      <c r="D75" s="172" t="s">
        <v>463</v>
      </c>
      <c r="E75" s="133" t="s">
        <v>579</v>
      </c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P75" s="128"/>
    </row>
    <row r="76" spans="2:16" x14ac:dyDescent="0.25">
      <c r="B76" s="36" t="s">
        <v>257</v>
      </c>
      <c r="C76" s="36" t="s">
        <v>256</v>
      </c>
      <c r="D76" s="172" t="s">
        <v>255</v>
      </c>
      <c r="E76" s="129" t="s">
        <v>580</v>
      </c>
      <c r="F76" s="128"/>
      <c r="G76" s="9">
        <v>0.96</v>
      </c>
      <c r="H76" s="128"/>
      <c r="I76" s="128"/>
      <c r="J76" s="25">
        <v>0.76</v>
      </c>
      <c r="K76" s="128"/>
      <c r="L76" s="20" t="s">
        <v>573</v>
      </c>
      <c r="M76" s="9">
        <f t="shared" si="2"/>
        <v>0.96</v>
      </c>
      <c r="N76" s="29">
        <f t="shared" si="1"/>
        <v>0.76</v>
      </c>
      <c r="O76" s="31" t="s">
        <v>497</v>
      </c>
      <c r="P76" s="25" t="s">
        <v>43</v>
      </c>
    </row>
    <row r="77" spans="2:16" x14ac:dyDescent="0.25">
      <c r="B77" s="36" t="s">
        <v>257</v>
      </c>
      <c r="C77" s="36" t="s">
        <v>281</v>
      </c>
      <c r="D77" s="172" t="s">
        <v>280</v>
      </c>
      <c r="E77" s="129" t="s">
        <v>544</v>
      </c>
      <c r="F77" s="128"/>
      <c r="G77" s="29">
        <v>0.84</v>
      </c>
      <c r="H77" s="128"/>
      <c r="I77" s="128"/>
      <c r="J77" s="25">
        <v>0.76</v>
      </c>
      <c r="K77" s="128"/>
      <c r="L77" s="20" t="s">
        <v>573</v>
      </c>
      <c r="M77" s="29">
        <f t="shared" si="2"/>
        <v>0.84</v>
      </c>
      <c r="N77" s="29">
        <f t="shared" si="1"/>
        <v>0.76</v>
      </c>
      <c r="O77" s="31" t="s">
        <v>497</v>
      </c>
      <c r="P77" s="25" t="s">
        <v>43</v>
      </c>
    </row>
    <row r="78" spans="2:16" x14ac:dyDescent="0.25">
      <c r="B78" s="36" t="s">
        <v>257</v>
      </c>
      <c r="C78" s="53" t="s">
        <v>279</v>
      </c>
      <c r="D78" s="172" t="s">
        <v>465</v>
      </c>
      <c r="E78" s="129" t="s">
        <v>542</v>
      </c>
      <c r="F78" s="128"/>
      <c r="G78" s="29">
        <v>0.82</v>
      </c>
      <c r="H78" s="128"/>
      <c r="I78" s="128"/>
      <c r="J78" s="25">
        <v>0.8</v>
      </c>
      <c r="K78" s="128"/>
      <c r="L78" s="20" t="s">
        <v>573</v>
      </c>
      <c r="M78" s="12">
        <v>0.88</v>
      </c>
      <c r="N78" s="12">
        <v>0.86</v>
      </c>
      <c r="O78" s="31" t="s">
        <v>497</v>
      </c>
      <c r="P78" s="130" t="s">
        <v>9</v>
      </c>
    </row>
    <row r="79" spans="2:16" x14ac:dyDescent="0.25">
      <c r="B79" s="36" t="s">
        <v>257</v>
      </c>
      <c r="C79" s="53" t="s">
        <v>279</v>
      </c>
      <c r="D79" s="172" t="s">
        <v>466</v>
      </c>
      <c r="E79" s="129" t="s">
        <v>581</v>
      </c>
      <c r="F79" s="128"/>
      <c r="G79" s="9">
        <v>0.92</v>
      </c>
      <c r="H79" s="128"/>
      <c r="I79" s="128"/>
      <c r="J79" s="139">
        <v>0.91</v>
      </c>
      <c r="K79" s="128"/>
      <c r="L79" s="20" t="s">
        <v>573</v>
      </c>
      <c r="M79" s="128"/>
      <c r="N79" s="128"/>
      <c r="O79" s="128"/>
      <c r="P79" s="128"/>
    </row>
    <row r="80" spans="2:16" x14ac:dyDescent="0.25">
      <c r="B80" s="6" t="s">
        <v>277</v>
      </c>
      <c r="C80" s="5" t="s">
        <v>276</v>
      </c>
      <c r="D80" s="172" t="s">
        <v>275</v>
      </c>
      <c r="E80" s="132" t="s">
        <v>566</v>
      </c>
      <c r="F80" s="128"/>
      <c r="G80" s="128"/>
      <c r="H80" s="128"/>
      <c r="I80" s="128"/>
      <c r="J80" s="128"/>
      <c r="K80" s="128"/>
      <c r="L80" s="20" t="s">
        <v>534</v>
      </c>
      <c r="M80" s="96"/>
      <c r="N80" s="96"/>
      <c r="O80" s="99"/>
      <c r="P80" s="99"/>
    </row>
    <row r="81" spans="2:16" x14ac:dyDescent="0.25">
      <c r="B81" s="126" t="s">
        <v>272</v>
      </c>
      <c r="C81" s="53" t="s">
        <v>274</v>
      </c>
      <c r="D81" s="172" t="s">
        <v>489</v>
      </c>
      <c r="E81" s="133" t="s">
        <v>571</v>
      </c>
      <c r="F81" s="128"/>
      <c r="G81" s="12">
        <v>0.94</v>
      </c>
      <c r="H81" s="128"/>
      <c r="I81" s="128"/>
      <c r="J81" s="12">
        <v>0.92</v>
      </c>
      <c r="K81" s="128"/>
      <c r="L81" s="20" t="s">
        <v>573</v>
      </c>
      <c r="M81" s="96"/>
      <c r="N81" s="96"/>
      <c r="O81" s="96"/>
      <c r="P81" s="96"/>
    </row>
    <row r="82" spans="2:16" x14ac:dyDescent="0.25">
      <c r="B82" s="126" t="s">
        <v>272</v>
      </c>
      <c r="C82" s="53" t="s">
        <v>274</v>
      </c>
      <c r="D82" s="172" t="s">
        <v>490</v>
      </c>
      <c r="E82" s="133" t="s">
        <v>571</v>
      </c>
      <c r="F82" s="128"/>
      <c r="G82" s="12">
        <v>0.88</v>
      </c>
      <c r="H82" s="128"/>
      <c r="I82" s="128"/>
      <c r="J82" s="128"/>
      <c r="K82" s="128"/>
      <c r="L82" s="20">
        <v>2021</v>
      </c>
      <c r="M82" s="96"/>
      <c r="N82" s="96"/>
      <c r="O82" s="130">
        <v>0.9</v>
      </c>
      <c r="P82" s="152" t="s">
        <v>9</v>
      </c>
    </row>
    <row r="83" spans="2:16" x14ac:dyDescent="0.25">
      <c r="B83" s="126" t="s">
        <v>272</v>
      </c>
      <c r="C83" s="36" t="s">
        <v>271</v>
      </c>
      <c r="D83" s="172" t="s">
        <v>270</v>
      </c>
      <c r="E83" s="133" t="s">
        <v>571</v>
      </c>
      <c r="F83" s="128"/>
      <c r="G83" s="12">
        <v>0.92</v>
      </c>
      <c r="H83" s="128"/>
      <c r="I83" s="128"/>
      <c r="J83" s="128"/>
      <c r="K83" s="128"/>
      <c r="L83" s="20">
        <v>2021</v>
      </c>
      <c r="M83" s="96"/>
      <c r="N83" s="96"/>
      <c r="O83" s="130">
        <v>0.92</v>
      </c>
      <c r="P83" s="130" t="s">
        <v>9</v>
      </c>
    </row>
    <row r="84" spans="2:16" x14ac:dyDescent="0.25">
      <c r="B84" s="126" t="s">
        <v>239</v>
      </c>
      <c r="C84" s="36" t="s">
        <v>269</v>
      </c>
      <c r="D84" s="172" t="s">
        <v>268</v>
      </c>
      <c r="E84" s="133" t="s">
        <v>560</v>
      </c>
      <c r="F84" s="128"/>
      <c r="G84" s="128"/>
      <c r="H84" s="128"/>
      <c r="I84" s="128"/>
      <c r="J84" s="128"/>
      <c r="K84" s="128"/>
      <c r="L84" s="20" t="s">
        <v>550</v>
      </c>
      <c r="M84" s="96"/>
      <c r="N84" s="96"/>
      <c r="O84" s="99"/>
      <c r="P84" s="99"/>
    </row>
    <row r="85" spans="2:16" x14ac:dyDescent="0.25">
      <c r="B85" s="126" t="s">
        <v>239</v>
      </c>
      <c r="C85" s="36" t="s">
        <v>238</v>
      </c>
      <c r="D85" s="172" t="s">
        <v>237</v>
      </c>
      <c r="E85" s="133" t="s">
        <v>560</v>
      </c>
      <c r="F85" s="128"/>
      <c r="G85" s="12">
        <v>0.98</v>
      </c>
      <c r="H85" s="128"/>
      <c r="I85" s="128"/>
      <c r="J85" s="128"/>
      <c r="K85" s="128"/>
      <c r="L85" s="20">
        <v>2021</v>
      </c>
      <c r="M85" s="96"/>
      <c r="N85" s="96"/>
      <c r="O85" s="130">
        <v>0.98</v>
      </c>
      <c r="P85" s="130" t="s">
        <v>9</v>
      </c>
    </row>
    <row r="86" spans="2:16" x14ac:dyDescent="0.25">
      <c r="B86" s="126" t="s">
        <v>239</v>
      </c>
      <c r="C86" s="36" t="s">
        <v>264</v>
      </c>
      <c r="D86" s="172" t="s">
        <v>263</v>
      </c>
      <c r="E86" s="133" t="s">
        <v>572</v>
      </c>
      <c r="F86" s="128"/>
      <c r="G86" s="139">
        <v>0.9</v>
      </c>
      <c r="H86" s="128"/>
      <c r="I86" s="128"/>
      <c r="J86" s="128"/>
      <c r="K86" s="128"/>
      <c r="L86" s="20">
        <v>2021</v>
      </c>
      <c r="M86" s="96"/>
      <c r="N86" s="96"/>
      <c r="O86" s="130">
        <v>0.9</v>
      </c>
      <c r="P86" s="130" t="s">
        <v>9</v>
      </c>
    </row>
    <row r="87" spans="2:16" x14ac:dyDescent="0.25">
      <c r="B87" s="126" t="s">
        <v>239</v>
      </c>
      <c r="C87" s="36" t="s">
        <v>262</v>
      </c>
      <c r="D87" s="172" t="s">
        <v>261</v>
      </c>
      <c r="E87" s="133" t="s">
        <v>582</v>
      </c>
      <c r="F87" s="128"/>
      <c r="G87" s="12">
        <v>0.93</v>
      </c>
      <c r="H87" s="128"/>
      <c r="I87" s="128"/>
      <c r="J87" s="128"/>
      <c r="K87" s="128"/>
      <c r="L87" s="20">
        <v>2021</v>
      </c>
      <c r="M87" s="96"/>
      <c r="N87" s="96"/>
      <c r="O87" s="130">
        <v>0.93</v>
      </c>
      <c r="P87" s="130" t="s">
        <v>9</v>
      </c>
    </row>
    <row r="88" spans="2:16" x14ac:dyDescent="0.25">
      <c r="B88" s="126" t="s">
        <v>260</v>
      </c>
      <c r="C88" s="36" t="s">
        <v>259</v>
      </c>
      <c r="D88" s="172" t="s">
        <v>258</v>
      </c>
      <c r="E88" s="133" t="s">
        <v>583</v>
      </c>
      <c r="F88" s="128"/>
      <c r="G88" s="128"/>
      <c r="H88" s="128"/>
      <c r="I88" s="128"/>
      <c r="J88" s="9">
        <v>0.96</v>
      </c>
      <c r="K88" s="128"/>
      <c r="L88" s="20">
        <v>2024</v>
      </c>
      <c r="M88" s="96"/>
      <c r="N88" s="96"/>
      <c r="O88" s="130">
        <f>J88</f>
        <v>0.96</v>
      </c>
      <c r="P88" s="130" t="s">
        <v>9</v>
      </c>
    </row>
    <row r="89" spans="2:16" x14ac:dyDescent="0.25">
      <c r="B89" s="126" t="s">
        <v>173</v>
      </c>
      <c r="C89" s="36" t="s">
        <v>172</v>
      </c>
      <c r="D89" s="172" t="s">
        <v>171</v>
      </c>
      <c r="E89" s="133" t="s">
        <v>584</v>
      </c>
      <c r="F89" s="31" t="s">
        <v>167</v>
      </c>
      <c r="G89" s="128"/>
      <c r="H89" s="128"/>
      <c r="I89" s="128"/>
      <c r="J89" s="8" t="s">
        <v>167</v>
      </c>
      <c r="K89" s="128"/>
      <c r="L89" s="20" t="s">
        <v>541</v>
      </c>
      <c r="M89" s="96"/>
      <c r="N89" s="96"/>
      <c r="O89" s="31" t="s">
        <v>167</v>
      </c>
      <c r="P89" s="31" t="s">
        <v>167</v>
      </c>
    </row>
    <row r="90" spans="2:16" x14ac:dyDescent="0.25">
      <c r="B90" s="126" t="s">
        <v>173</v>
      </c>
      <c r="C90" s="53" t="s">
        <v>254</v>
      </c>
      <c r="D90" s="172" t="s">
        <v>479</v>
      </c>
      <c r="E90" s="126" t="s">
        <v>584</v>
      </c>
      <c r="F90" s="99" t="s">
        <v>167</v>
      </c>
      <c r="G90" s="128"/>
      <c r="H90" s="128"/>
      <c r="I90" s="128"/>
      <c r="J90" s="9">
        <v>0.97</v>
      </c>
      <c r="K90" s="128"/>
      <c r="L90" s="20" t="s">
        <v>541</v>
      </c>
      <c r="M90" s="96"/>
      <c r="N90" s="96"/>
      <c r="O90" s="96"/>
      <c r="P90" s="96"/>
    </row>
    <row r="91" spans="2:16" x14ac:dyDescent="0.25">
      <c r="B91" s="126" t="s">
        <v>173</v>
      </c>
      <c r="C91" s="53" t="s">
        <v>254</v>
      </c>
      <c r="D91" s="172" t="s">
        <v>480</v>
      </c>
      <c r="E91" s="127" t="s">
        <v>585</v>
      </c>
      <c r="F91" s="139">
        <v>0.91</v>
      </c>
      <c r="G91" s="128"/>
      <c r="H91" s="128"/>
      <c r="I91" s="128"/>
      <c r="J91" s="9">
        <v>1</v>
      </c>
      <c r="K91" s="128"/>
      <c r="L91" s="20" t="s">
        <v>541</v>
      </c>
      <c r="M91" s="9">
        <f>F91</f>
        <v>0.91</v>
      </c>
      <c r="N91" s="12">
        <v>0.98</v>
      </c>
      <c r="O91" s="31" t="s">
        <v>497</v>
      </c>
      <c r="P91" s="130" t="s">
        <v>9</v>
      </c>
    </row>
    <row r="92" spans="2:16" x14ac:dyDescent="0.25">
      <c r="B92" s="126" t="s">
        <v>173</v>
      </c>
      <c r="C92" s="36" t="s">
        <v>252</v>
      </c>
      <c r="D92" s="172" t="s">
        <v>251</v>
      </c>
      <c r="E92" s="133" t="s">
        <v>585</v>
      </c>
      <c r="F92" s="9">
        <v>0.94</v>
      </c>
      <c r="G92" s="128"/>
      <c r="H92" s="128"/>
      <c r="I92" s="128"/>
      <c r="J92" s="128"/>
      <c r="K92" s="128"/>
      <c r="L92" s="20">
        <v>2020</v>
      </c>
      <c r="M92" s="96"/>
      <c r="N92" s="96"/>
      <c r="O92" s="130">
        <f>AVERAGE(F92:K92)</f>
        <v>0.94</v>
      </c>
      <c r="P92" s="130" t="s">
        <v>9</v>
      </c>
    </row>
    <row r="93" spans="2:16" x14ac:dyDescent="0.25">
      <c r="B93" s="126" t="s">
        <v>173</v>
      </c>
      <c r="C93" s="36" t="s">
        <v>250</v>
      </c>
      <c r="D93" s="172" t="s">
        <v>249</v>
      </c>
      <c r="E93" s="127" t="s">
        <v>586</v>
      </c>
      <c r="F93" s="130">
        <v>0.88</v>
      </c>
      <c r="G93" s="128"/>
      <c r="H93" s="128"/>
      <c r="I93" s="128"/>
      <c r="J93" s="9">
        <v>0.96</v>
      </c>
      <c r="K93" s="128"/>
      <c r="L93" s="20" t="s">
        <v>541</v>
      </c>
      <c r="M93" s="9">
        <f>F93</f>
        <v>0.88</v>
      </c>
      <c r="N93" s="9">
        <f t="shared" ref="N93" si="3">J93</f>
        <v>0.96</v>
      </c>
      <c r="O93" s="31" t="s">
        <v>497</v>
      </c>
      <c r="P93" s="130" t="s">
        <v>9</v>
      </c>
    </row>
    <row r="94" spans="2:16" x14ac:dyDescent="0.25">
      <c r="B94" s="6" t="s">
        <v>246</v>
      </c>
      <c r="C94" s="5" t="s">
        <v>248</v>
      </c>
      <c r="D94" s="172" t="s">
        <v>247</v>
      </c>
      <c r="E94" s="132" t="s">
        <v>587</v>
      </c>
      <c r="F94" s="128"/>
      <c r="G94" s="128"/>
      <c r="H94" s="128"/>
      <c r="I94" s="128"/>
      <c r="J94" s="128"/>
      <c r="K94" s="128"/>
      <c r="L94" s="20" t="s">
        <v>557</v>
      </c>
      <c r="M94" s="96"/>
      <c r="N94" s="96"/>
      <c r="O94" s="99"/>
      <c r="P94" s="99"/>
    </row>
    <row r="95" spans="2:16" x14ac:dyDescent="0.25">
      <c r="B95" s="174" t="s">
        <v>246</v>
      </c>
      <c r="C95" s="174" t="s">
        <v>245</v>
      </c>
      <c r="D95" s="172" t="s">
        <v>244</v>
      </c>
      <c r="E95" s="132" t="s">
        <v>587</v>
      </c>
      <c r="F95" s="128"/>
      <c r="G95" s="136">
        <v>0</v>
      </c>
      <c r="H95" s="128"/>
      <c r="I95" s="128"/>
      <c r="J95" s="128"/>
      <c r="K95" s="128"/>
      <c r="L95" s="20">
        <v>2021</v>
      </c>
      <c r="M95" s="96"/>
      <c r="N95" s="96"/>
      <c r="O95" s="136">
        <v>0</v>
      </c>
      <c r="P95" s="136" t="s">
        <v>18</v>
      </c>
    </row>
    <row r="96" spans="2:16" x14ac:dyDescent="0.25">
      <c r="B96" s="126" t="s">
        <v>170</v>
      </c>
      <c r="C96" s="36" t="s">
        <v>169</v>
      </c>
      <c r="D96" s="172" t="s">
        <v>168</v>
      </c>
      <c r="E96" s="133" t="s">
        <v>588</v>
      </c>
      <c r="F96" s="128"/>
      <c r="G96" s="8" t="s">
        <v>167</v>
      </c>
      <c r="H96" s="128"/>
      <c r="I96" s="128"/>
      <c r="J96" s="9">
        <v>0.93</v>
      </c>
      <c r="K96" s="128"/>
      <c r="L96" s="20" t="s">
        <v>573</v>
      </c>
      <c r="M96" s="96"/>
      <c r="N96" s="96"/>
      <c r="O96" s="130">
        <f>J96</f>
        <v>0.93</v>
      </c>
      <c r="P96" s="130" t="s">
        <v>9</v>
      </c>
    </row>
    <row r="97" spans="2:16" x14ac:dyDescent="0.25">
      <c r="B97" s="126" t="s">
        <v>170</v>
      </c>
      <c r="C97" s="36" t="s">
        <v>241</v>
      </c>
      <c r="D97" s="172" t="s">
        <v>240</v>
      </c>
      <c r="E97" s="127" t="s">
        <v>574</v>
      </c>
      <c r="F97" s="128"/>
      <c r="G97" s="9">
        <v>0.95</v>
      </c>
      <c r="H97" s="128"/>
      <c r="I97" s="128"/>
      <c r="J97" s="9">
        <v>0.96</v>
      </c>
      <c r="K97" s="128"/>
      <c r="L97" s="20" t="s">
        <v>573</v>
      </c>
      <c r="M97" s="9">
        <f>G97</f>
        <v>0.95</v>
      </c>
      <c r="N97" s="9">
        <f t="shared" ref="N97:N98" si="4">J97</f>
        <v>0.96</v>
      </c>
      <c r="O97" s="31" t="s">
        <v>497</v>
      </c>
      <c r="P97" s="130" t="s">
        <v>9</v>
      </c>
    </row>
    <row r="98" spans="2:16" x14ac:dyDescent="0.25">
      <c r="B98" s="126" t="s">
        <v>170</v>
      </c>
      <c r="C98" s="36" t="s">
        <v>243</v>
      </c>
      <c r="D98" s="172" t="s">
        <v>242</v>
      </c>
      <c r="E98" s="133" t="s">
        <v>574</v>
      </c>
      <c r="F98" s="128"/>
      <c r="G98" s="9">
        <v>0.86</v>
      </c>
      <c r="H98" s="128"/>
      <c r="I98" s="128"/>
      <c r="J98" s="9">
        <v>0.87</v>
      </c>
      <c r="K98" s="128"/>
      <c r="L98" s="20" t="s">
        <v>573</v>
      </c>
      <c r="M98" s="9">
        <f>G98</f>
        <v>0.86</v>
      </c>
      <c r="N98" s="9">
        <f t="shared" si="4"/>
        <v>0.87</v>
      </c>
      <c r="O98" s="31" t="s">
        <v>497</v>
      </c>
      <c r="P98" s="130" t="s">
        <v>9</v>
      </c>
    </row>
    <row r="99" spans="2:16" x14ac:dyDescent="0.25">
      <c r="B99" s="6" t="s">
        <v>236</v>
      </c>
      <c r="C99" s="5" t="s">
        <v>235</v>
      </c>
      <c r="D99" s="172" t="s">
        <v>234</v>
      </c>
      <c r="E99" s="132" t="s">
        <v>555</v>
      </c>
      <c r="F99" s="128"/>
      <c r="G99" s="128"/>
      <c r="H99" s="128"/>
      <c r="I99" s="128"/>
      <c r="J99" s="128"/>
      <c r="K99" s="128"/>
      <c r="L99" s="20" t="s">
        <v>568</v>
      </c>
      <c r="M99" s="96"/>
      <c r="N99" s="96"/>
      <c r="O99" s="20" t="s">
        <v>497</v>
      </c>
      <c r="P99" s="130" t="s">
        <v>9</v>
      </c>
    </row>
    <row r="100" spans="2:16" x14ac:dyDescent="0.25">
      <c r="B100" s="126" t="s">
        <v>233</v>
      </c>
      <c r="C100" s="36" t="s">
        <v>232</v>
      </c>
      <c r="D100" s="172" t="s">
        <v>231</v>
      </c>
      <c r="E100" s="126" t="s">
        <v>589</v>
      </c>
      <c r="F100" s="128"/>
      <c r="G100" s="128"/>
      <c r="H100" s="128"/>
      <c r="I100" s="128"/>
      <c r="J100" s="128"/>
      <c r="K100" s="128"/>
      <c r="L100" s="20" t="s">
        <v>568</v>
      </c>
      <c r="M100" s="96"/>
      <c r="N100" s="96"/>
      <c r="O100" s="20" t="s">
        <v>497</v>
      </c>
      <c r="P100" s="130" t="s">
        <v>9</v>
      </c>
    </row>
    <row r="101" spans="2:16" x14ac:dyDescent="0.25">
      <c r="B101" s="6" t="s">
        <v>160</v>
      </c>
      <c r="C101" s="5" t="s">
        <v>159</v>
      </c>
      <c r="D101" s="172" t="s">
        <v>158</v>
      </c>
      <c r="E101" s="132" t="s">
        <v>567</v>
      </c>
      <c r="F101" s="128"/>
      <c r="G101" s="128"/>
      <c r="H101" s="9">
        <v>0.93</v>
      </c>
      <c r="I101" s="128"/>
      <c r="J101" s="128"/>
      <c r="K101" s="8"/>
      <c r="L101" s="20" t="s">
        <v>546</v>
      </c>
      <c r="M101" s="96"/>
      <c r="N101" s="96"/>
      <c r="O101" s="99"/>
      <c r="P101" s="99"/>
    </row>
    <row r="102" spans="2:16" x14ac:dyDescent="0.25">
      <c r="B102" s="6" t="s">
        <v>160</v>
      </c>
      <c r="C102" s="5" t="s">
        <v>227</v>
      </c>
      <c r="D102" s="172" t="s">
        <v>226</v>
      </c>
      <c r="E102" s="132" t="s">
        <v>590</v>
      </c>
      <c r="F102" s="128"/>
      <c r="G102" s="128"/>
      <c r="H102" s="29">
        <v>0.79</v>
      </c>
      <c r="I102" s="128"/>
      <c r="J102" s="128"/>
      <c r="K102" s="8"/>
      <c r="L102" s="20" t="s">
        <v>546</v>
      </c>
      <c r="M102" s="29">
        <f>H102</f>
        <v>0.79</v>
      </c>
      <c r="N102" s="20"/>
      <c r="O102" s="31" t="s">
        <v>497</v>
      </c>
      <c r="P102" s="31"/>
    </row>
    <row r="103" spans="2:16" x14ac:dyDescent="0.25">
      <c r="B103" s="6" t="s">
        <v>160</v>
      </c>
      <c r="C103" s="38" t="s">
        <v>225</v>
      </c>
      <c r="D103" s="172" t="s">
        <v>481</v>
      </c>
      <c r="E103" s="132" t="s">
        <v>590</v>
      </c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</row>
    <row r="104" spans="2:16" x14ac:dyDescent="0.25">
      <c r="B104" s="6" t="s">
        <v>160</v>
      </c>
      <c r="C104" s="38" t="s">
        <v>225</v>
      </c>
      <c r="D104" s="172" t="s">
        <v>482</v>
      </c>
      <c r="E104" s="132" t="s">
        <v>591</v>
      </c>
      <c r="F104" s="128"/>
      <c r="G104" s="128"/>
      <c r="H104" s="29">
        <v>0.77</v>
      </c>
      <c r="I104" s="128"/>
      <c r="J104" s="128"/>
      <c r="K104" s="8"/>
      <c r="L104" s="20" t="s">
        <v>546</v>
      </c>
      <c r="M104" s="29">
        <f>H104</f>
        <v>0.77</v>
      </c>
      <c r="N104" s="20"/>
      <c r="O104" s="31" t="s">
        <v>497</v>
      </c>
      <c r="P104" s="99"/>
    </row>
    <row r="105" spans="2:16" x14ac:dyDescent="0.25">
      <c r="B105" s="174" t="s">
        <v>160</v>
      </c>
      <c r="C105" s="174" t="s">
        <v>224</v>
      </c>
      <c r="D105" s="172" t="s">
        <v>223</v>
      </c>
      <c r="E105" s="132" t="s">
        <v>592</v>
      </c>
      <c r="F105" s="128"/>
      <c r="G105" s="128"/>
      <c r="H105" s="29">
        <v>0.81</v>
      </c>
      <c r="I105" s="128"/>
      <c r="J105" s="128"/>
      <c r="K105" s="8"/>
      <c r="L105" s="20" t="s">
        <v>546</v>
      </c>
      <c r="M105" s="29">
        <f>H105</f>
        <v>0.81</v>
      </c>
      <c r="N105" s="20"/>
      <c r="O105" s="31" t="s">
        <v>497</v>
      </c>
      <c r="P105" s="99"/>
    </row>
    <row r="106" spans="2:16" x14ac:dyDescent="0.25">
      <c r="B106" s="6" t="s">
        <v>222</v>
      </c>
      <c r="C106" s="5" t="s">
        <v>221</v>
      </c>
      <c r="D106" s="172" t="s">
        <v>220</v>
      </c>
      <c r="E106" s="132" t="s">
        <v>555</v>
      </c>
      <c r="F106" s="128"/>
      <c r="G106" s="128"/>
      <c r="H106" s="128"/>
      <c r="I106" s="128"/>
      <c r="J106" s="128"/>
      <c r="K106" s="128"/>
      <c r="L106" s="20" t="s">
        <v>550</v>
      </c>
      <c r="M106" s="96"/>
      <c r="N106" s="96"/>
      <c r="O106" s="99"/>
      <c r="P106" s="99"/>
    </row>
    <row r="107" spans="2:16" x14ac:dyDescent="0.25">
      <c r="B107" s="6" t="s">
        <v>219</v>
      </c>
      <c r="C107" s="5" t="s">
        <v>218</v>
      </c>
      <c r="D107" s="172" t="s">
        <v>217</v>
      </c>
      <c r="E107" s="132" t="s">
        <v>593</v>
      </c>
      <c r="F107" s="128"/>
      <c r="G107" s="128"/>
      <c r="H107" s="128"/>
      <c r="I107" s="9">
        <v>0.96</v>
      </c>
      <c r="J107" s="128"/>
      <c r="K107" s="128"/>
      <c r="L107" s="20">
        <v>2023</v>
      </c>
      <c r="M107" s="96"/>
      <c r="N107" s="96"/>
      <c r="O107" s="130">
        <v>0.96</v>
      </c>
      <c r="P107" s="130" t="s">
        <v>9</v>
      </c>
    </row>
    <row r="108" spans="2:16" x14ac:dyDescent="0.25">
      <c r="B108" s="6" t="s">
        <v>216</v>
      </c>
      <c r="C108" s="36" t="s">
        <v>215</v>
      </c>
      <c r="D108" s="172" t="s">
        <v>214</v>
      </c>
      <c r="E108" s="132" t="s">
        <v>588</v>
      </c>
      <c r="F108" s="128"/>
      <c r="G108" s="128"/>
      <c r="H108" s="128"/>
      <c r="I108" s="128"/>
      <c r="J108" s="128"/>
      <c r="K108" s="99"/>
      <c r="L108" s="20">
        <v>2025</v>
      </c>
      <c r="M108" s="96"/>
      <c r="N108" s="96"/>
      <c r="O108" s="99"/>
      <c r="P108" s="99"/>
    </row>
    <row r="109" spans="2:16" x14ac:dyDescent="0.25">
      <c r="B109" s="6" t="s">
        <v>213</v>
      </c>
      <c r="C109" s="36" t="s">
        <v>212</v>
      </c>
      <c r="D109" s="172" t="s">
        <v>211</v>
      </c>
      <c r="E109" s="132" t="s">
        <v>549</v>
      </c>
      <c r="F109" s="128"/>
      <c r="G109" s="128"/>
      <c r="H109" s="128"/>
      <c r="I109" s="128"/>
      <c r="J109" s="128"/>
      <c r="K109" s="128"/>
      <c r="L109" s="20" t="s">
        <v>550</v>
      </c>
      <c r="M109" s="96"/>
      <c r="N109" s="96"/>
      <c r="O109" s="99"/>
      <c r="P109" s="99"/>
    </row>
    <row r="110" spans="2:16" x14ac:dyDescent="0.25">
      <c r="B110" s="6" t="s">
        <v>202</v>
      </c>
      <c r="C110" s="5" t="s">
        <v>367</v>
      </c>
      <c r="D110" s="172" t="s">
        <v>366</v>
      </c>
      <c r="E110" s="132" t="s">
        <v>547</v>
      </c>
      <c r="F110" s="128"/>
      <c r="G110" s="128"/>
      <c r="H110" s="9">
        <v>0.96</v>
      </c>
      <c r="I110" s="128"/>
      <c r="J110" s="128"/>
      <c r="K110" s="128"/>
      <c r="L110" s="20">
        <v>2022</v>
      </c>
      <c r="M110" s="96"/>
      <c r="N110" s="96"/>
      <c r="O110" s="130">
        <f>AVERAGE(F110:K110)</f>
        <v>0.96</v>
      </c>
      <c r="P110" s="130" t="s">
        <v>9</v>
      </c>
    </row>
    <row r="111" spans="2:16" x14ac:dyDescent="0.25">
      <c r="B111" s="6" t="s">
        <v>202</v>
      </c>
      <c r="C111" s="5" t="s">
        <v>207</v>
      </c>
      <c r="D111" s="172" t="s">
        <v>206</v>
      </c>
      <c r="E111" s="132" t="s">
        <v>547</v>
      </c>
      <c r="F111" s="128"/>
      <c r="G111" s="128"/>
      <c r="H111" s="9">
        <v>1.01</v>
      </c>
      <c r="I111" s="128"/>
      <c r="J111" s="128"/>
      <c r="K111" s="128"/>
      <c r="L111" s="20">
        <v>2022</v>
      </c>
      <c r="M111" s="96"/>
      <c r="N111" s="96"/>
      <c r="O111" s="130">
        <f>AVERAGE(F111:K111)</f>
        <v>1.01</v>
      </c>
      <c r="P111" s="130" t="s">
        <v>9</v>
      </c>
    </row>
    <row r="112" spans="2:16" x14ac:dyDescent="0.25">
      <c r="B112" s="6" t="s">
        <v>202</v>
      </c>
      <c r="C112" s="38" t="s">
        <v>205</v>
      </c>
      <c r="D112" s="172" t="s">
        <v>483</v>
      </c>
      <c r="E112" s="132" t="s">
        <v>547</v>
      </c>
      <c r="F112" s="128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</row>
    <row r="113" spans="2:16" x14ac:dyDescent="0.25">
      <c r="B113" s="6" t="s">
        <v>202</v>
      </c>
      <c r="C113" s="38" t="s">
        <v>205</v>
      </c>
      <c r="D113" s="172" t="s">
        <v>468</v>
      </c>
      <c r="E113" s="132" t="s">
        <v>547</v>
      </c>
      <c r="F113" s="128"/>
      <c r="G113" s="128"/>
      <c r="H113" s="139">
        <v>0.92</v>
      </c>
      <c r="I113" s="128"/>
      <c r="J113" s="128"/>
      <c r="K113" s="99"/>
      <c r="L113" s="20" t="s">
        <v>546</v>
      </c>
      <c r="M113" s="9">
        <f>H113</f>
        <v>0.92</v>
      </c>
      <c r="N113" s="20"/>
      <c r="O113" s="31" t="s">
        <v>497</v>
      </c>
      <c r="P113" s="99"/>
    </row>
    <row r="114" spans="2:16" x14ac:dyDescent="0.25">
      <c r="B114" s="6" t="s">
        <v>202</v>
      </c>
      <c r="C114" s="5" t="s">
        <v>204</v>
      </c>
      <c r="D114" s="172" t="s">
        <v>203</v>
      </c>
      <c r="E114" s="132" t="s">
        <v>594</v>
      </c>
      <c r="F114" s="128"/>
      <c r="G114" s="128"/>
      <c r="H114" s="9">
        <v>0.9</v>
      </c>
      <c r="I114" s="128"/>
      <c r="J114" s="128"/>
      <c r="K114" s="128"/>
      <c r="L114" s="20">
        <v>2022</v>
      </c>
      <c r="M114" s="96"/>
      <c r="N114" s="96"/>
      <c r="O114" s="130">
        <f>AVERAGE(F114:K114)</f>
        <v>0.9</v>
      </c>
      <c r="P114" s="130" t="s">
        <v>9</v>
      </c>
    </row>
    <row r="115" spans="2:16" x14ac:dyDescent="0.25">
      <c r="B115" s="174" t="s">
        <v>202</v>
      </c>
      <c r="C115" s="174" t="s">
        <v>201</v>
      </c>
      <c r="D115" s="172" t="s">
        <v>200</v>
      </c>
      <c r="E115" s="132" t="s">
        <v>594</v>
      </c>
      <c r="F115" s="128"/>
      <c r="G115" s="128"/>
      <c r="H115" s="9">
        <v>0.91</v>
      </c>
      <c r="I115" s="128"/>
      <c r="J115" s="128"/>
      <c r="K115" s="128"/>
      <c r="L115" s="20">
        <v>2022</v>
      </c>
      <c r="M115" s="96"/>
      <c r="N115" s="96"/>
      <c r="O115" s="130">
        <f>AVERAGE(F115:K115)</f>
        <v>0.91</v>
      </c>
      <c r="P115" s="130" t="s">
        <v>9</v>
      </c>
    </row>
    <row r="116" spans="2:16" x14ac:dyDescent="0.25">
      <c r="B116" s="6" t="s">
        <v>199</v>
      </c>
      <c r="C116" s="36" t="s">
        <v>198</v>
      </c>
      <c r="D116" s="172" t="s">
        <v>197</v>
      </c>
      <c r="E116" s="132" t="s">
        <v>594</v>
      </c>
      <c r="F116" s="128"/>
      <c r="G116" s="128"/>
      <c r="H116" s="128"/>
      <c r="I116" s="128"/>
      <c r="J116" s="128"/>
      <c r="K116" s="128"/>
      <c r="L116" s="20" t="s">
        <v>550</v>
      </c>
      <c r="M116" s="96"/>
      <c r="N116" s="96"/>
      <c r="O116" s="99"/>
      <c r="P116" s="99"/>
    </row>
    <row r="117" spans="2:16" x14ac:dyDescent="0.25">
      <c r="B117" s="6" t="s">
        <v>196</v>
      </c>
      <c r="C117" s="36" t="s">
        <v>195</v>
      </c>
      <c r="D117" s="172" t="s">
        <v>194</v>
      </c>
      <c r="E117" s="132" t="s">
        <v>590</v>
      </c>
      <c r="F117" s="128"/>
      <c r="G117" s="128"/>
      <c r="H117" s="128"/>
      <c r="I117" s="128"/>
      <c r="J117" s="128"/>
      <c r="K117" s="20"/>
      <c r="L117" s="20">
        <v>2025</v>
      </c>
      <c r="M117" s="96"/>
      <c r="N117" s="96"/>
      <c r="O117" s="20"/>
      <c r="P117" s="99"/>
    </row>
    <row r="118" spans="2:16" x14ac:dyDescent="0.25">
      <c r="B118" s="6" t="s">
        <v>191</v>
      </c>
      <c r="C118" s="36" t="s">
        <v>193</v>
      </c>
      <c r="D118" s="172" t="s">
        <v>192</v>
      </c>
      <c r="E118" s="132" t="s">
        <v>595</v>
      </c>
      <c r="F118" s="128"/>
      <c r="G118" s="128"/>
      <c r="H118" s="128"/>
      <c r="I118" s="128"/>
      <c r="J118" s="128"/>
      <c r="K118" s="128"/>
      <c r="L118" s="20" t="s">
        <v>534</v>
      </c>
      <c r="M118" s="96"/>
      <c r="N118" s="96"/>
      <c r="O118" s="99"/>
      <c r="P118" s="99"/>
    </row>
    <row r="119" spans="2:16" x14ac:dyDescent="0.25">
      <c r="B119" s="174" t="s">
        <v>191</v>
      </c>
      <c r="C119" s="174" t="s">
        <v>190</v>
      </c>
      <c r="D119" s="172" t="s">
        <v>189</v>
      </c>
      <c r="E119" s="132" t="s">
        <v>595</v>
      </c>
      <c r="F119" s="128"/>
      <c r="G119" s="128"/>
      <c r="H119" s="128"/>
      <c r="I119" s="128"/>
      <c r="J119" s="128"/>
      <c r="K119" s="99"/>
      <c r="L119" s="20">
        <v>2025</v>
      </c>
      <c r="M119" s="96"/>
      <c r="N119" s="96"/>
      <c r="O119" s="99"/>
      <c r="P119" s="8"/>
    </row>
    <row r="120" spans="2:16" x14ac:dyDescent="0.25">
      <c r="B120" s="6" t="s">
        <v>188</v>
      </c>
      <c r="C120" s="5" t="s">
        <v>187</v>
      </c>
      <c r="D120" s="172" t="s">
        <v>186</v>
      </c>
      <c r="E120" s="132" t="s">
        <v>535</v>
      </c>
      <c r="F120" s="128"/>
      <c r="G120" s="128"/>
      <c r="H120" s="128"/>
      <c r="I120" s="128"/>
      <c r="J120" s="128"/>
      <c r="K120" s="128"/>
      <c r="L120" s="20" t="s">
        <v>534</v>
      </c>
      <c r="M120" s="96"/>
      <c r="N120" s="96"/>
      <c r="O120" s="99"/>
      <c r="P120" s="99"/>
    </row>
    <row r="121" spans="2:16" x14ac:dyDescent="0.25">
      <c r="B121" s="126" t="s">
        <v>185</v>
      </c>
      <c r="C121" s="36" t="s">
        <v>184</v>
      </c>
      <c r="D121" s="172" t="s">
        <v>183</v>
      </c>
      <c r="E121" s="126" t="s">
        <v>547</v>
      </c>
      <c r="F121" s="128"/>
      <c r="G121" s="128"/>
      <c r="H121" s="128"/>
      <c r="I121" s="128"/>
      <c r="J121" s="128"/>
      <c r="K121" s="128"/>
      <c r="L121" s="20" t="s">
        <v>534</v>
      </c>
      <c r="M121" s="96"/>
      <c r="N121" s="96"/>
      <c r="O121" s="99"/>
      <c r="P121" s="99"/>
    </row>
    <row r="122" spans="2:16" x14ac:dyDescent="0.25">
      <c r="B122" s="6" t="s">
        <v>182</v>
      </c>
      <c r="C122" s="36" t="s">
        <v>181</v>
      </c>
      <c r="D122" s="172" t="s">
        <v>180</v>
      </c>
      <c r="E122" s="132" t="s">
        <v>596</v>
      </c>
      <c r="F122" s="128"/>
      <c r="G122" s="128"/>
      <c r="H122" s="128"/>
      <c r="I122" s="128"/>
      <c r="J122" s="128"/>
      <c r="K122" s="128"/>
      <c r="L122" s="20" t="s">
        <v>534</v>
      </c>
      <c r="M122" s="96"/>
      <c r="N122" s="96"/>
      <c r="O122" s="99"/>
      <c r="P122" s="99"/>
    </row>
    <row r="123" spans="2:16" x14ac:dyDescent="0.25">
      <c r="B123" s="6" t="s">
        <v>179</v>
      </c>
      <c r="C123" s="5" t="s">
        <v>178</v>
      </c>
      <c r="D123" s="172" t="s">
        <v>177</v>
      </c>
      <c r="E123" s="132" t="s">
        <v>539</v>
      </c>
      <c r="F123" s="128"/>
      <c r="G123" s="128"/>
      <c r="H123" s="128"/>
      <c r="I123" s="128"/>
      <c r="J123" s="128"/>
      <c r="K123" s="128"/>
      <c r="L123" s="20" t="s">
        <v>557</v>
      </c>
      <c r="M123" s="96"/>
      <c r="N123" s="96"/>
      <c r="O123" s="99"/>
      <c r="P123" s="99"/>
    </row>
    <row r="124" spans="2:16" x14ac:dyDescent="0.25">
      <c r="B124" s="126" t="s">
        <v>176</v>
      </c>
      <c r="C124" s="36" t="s">
        <v>175</v>
      </c>
      <c r="D124" s="172" t="s">
        <v>174</v>
      </c>
      <c r="E124" s="126" t="s">
        <v>597</v>
      </c>
      <c r="F124" s="128"/>
      <c r="G124" s="128"/>
      <c r="H124" s="128"/>
      <c r="I124" s="128"/>
      <c r="J124" s="128"/>
      <c r="K124" s="8"/>
      <c r="L124" s="20">
        <v>2025</v>
      </c>
      <c r="M124" s="96"/>
      <c r="N124" s="96"/>
      <c r="O124" s="99"/>
      <c r="P124" s="99"/>
    </row>
    <row r="125" spans="2:16" x14ac:dyDescent="0.25">
      <c r="B125" s="6" t="s">
        <v>304</v>
      </c>
      <c r="C125" s="5" t="s">
        <v>303</v>
      </c>
      <c r="D125" s="172" t="s">
        <v>302</v>
      </c>
      <c r="E125" s="132" t="s">
        <v>562</v>
      </c>
      <c r="F125" s="128"/>
      <c r="G125" s="128"/>
      <c r="H125" s="130">
        <v>0.9</v>
      </c>
      <c r="I125" s="128"/>
      <c r="J125" s="128"/>
      <c r="K125" s="128"/>
      <c r="L125" s="20">
        <v>2022</v>
      </c>
      <c r="M125" s="96"/>
      <c r="N125" s="96"/>
      <c r="O125" s="130">
        <f>AVERAGE(F125:K125)</f>
        <v>0.9</v>
      </c>
      <c r="P125" s="130" t="s">
        <v>9</v>
      </c>
    </row>
    <row r="126" spans="2:16" x14ac:dyDescent="0.25">
      <c r="B126" s="6" t="s">
        <v>166</v>
      </c>
      <c r="C126" s="5" t="s">
        <v>295</v>
      </c>
      <c r="D126" s="172" t="s">
        <v>294</v>
      </c>
      <c r="E126" s="132" t="s">
        <v>577</v>
      </c>
      <c r="F126" s="128"/>
      <c r="G126" s="128"/>
      <c r="H126" s="130">
        <v>1.01</v>
      </c>
      <c r="I126" s="128"/>
      <c r="J126" s="128"/>
      <c r="K126" s="128"/>
      <c r="L126" s="20">
        <v>2022</v>
      </c>
      <c r="M126" s="96"/>
      <c r="N126" s="96"/>
      <c r="O126" s="130">
        <f>AVERAGE(F126:K126)</f>
        <v>1.01</v>
      </c>
      <c r="P126" s="130" t="s">
        <v>9</v>
      </c>
    </row>
    <row r="127" spans="2:16" x14ac:dyDescent="0.25">
      <c r="B127" s="174" t="s">
        <v>166</v>
      </c>
      <c r="C127" s="174" t="s">
        <v>165</v>
      </c>
      <c r="D127" s="172" t="s">
        <v>164</v>
      </c>
      <c r="E127" s="132" t="s">
        <v>577</v>
      </c>
      <c r="F127" s="128"/>
      <c r="G127" s="128"/>
      <c r="H127" s="137">
        <v>0</v>
      </c>
      <c r="I127" s="128"/>
      <c r="J127" s="128"/>
      <c r="K127" s="128"/>
      <c r="L127" s="20">
        <v>2022</v>
      </c>
      <c r="M127" s="96"/>
      <c r="N127" s="96"/>
      <c r="O127" s="137">
        <f>AVERAGE(F127:K127)</f>
        <v>0</v>
      </c>
      <c r="P127" s="137" t="s">
        <v>18</v>
      </c>
    </row>
    <row r="128" spans="2:16" x14ac:dyDescent="0.25">
      <c r="B128" s="6" t="s">
        <v>163</v>
      </c>
      <c r="C128" s="5" t="s">
        <v>162</v>
      </c>
      <c r="D128" s="172" t="s">
        <v>161</v>
      </c>
      <c r="E128" s="132" t="s">
        <v>583</v>
      </c>
      <c r="F128" s="128"/>
      <c r="G128" s="128"/>
      <c r="H128" s="128"/>
      <c r="I128" s="128"/>
      <c r="J128" s="128"/>
      <c r="K128" s="128"/>
      <c r="L128" s="20" t="s">
        <v>568</v>
      </c>
      <c r="M128" s="96"/>
      <c r="N128" s="96"/>
      <c r="O128" s="20" t="s">
        <v>497</v>
      </c>
      <c r="P128" s="130" t="s">
        <v>9</v>
      </c>
    </row>
    <row r="129" spans="2:16" x14ac:dyDescent="0.25">
      <c r="B129" s="6" t="s">
        <v>138</v>
      </c>
      <c r="C129" s="5" t="s">
        <v>137</v>
      </c>
      <c r="D129" s="172" t="s">
        <v>136</v>
      </c>
      <c r="E129" s="132" t="s">
        <v>589</v>
      </c>
      <c r="F129" s="128"/>
      <c r="G129" s="128"/>
      <c r="H129" s="130">
        <v>0.96</v>
      </c>
      <c r="I129" s="128"/>
      <c r="J129" s="128"/>
      <c r="K129" s="8"/>
      <c r="L129" s="20" t="s">
        <v>546</v>
      </c>
      <c r="M129" s="96"/>
      <c r="N129" s="96"/>
      <c r="O129" s="99"/>
      <c r="P129" s="99"/>
    </row>
    <row r="130" spans="2:16" x14ac:dyDescent="0.25">
      <c r="B130" s="6" t="s">
        <v>138</v>
      </c>
      <c r="C130" s="5" t="s">
        <v>157</v>
      </c>
      <c r="D130" s="172" t="s">
        <v>156</v>
      </c>
      <c r="E130" s="132" t="s">
        <v>589</v>
      </c>
      <c r="F130" s="128"/>
      <c r="G130" s="128"/>
      <c r="H130" s="130">
        <v>0.94</v>
      </c>
      <c r="I130" s="128"/>
      <c r="J130" s="128"/>
      <c r="K130" s="128"/>
      <c r="L130" s="20">
        <v>2022</v>
      </c>
      <c r="M130" s="96"/>
      <c r="N130" s="96"/>
      <c r="O130" s="130">
        <f>AVERAGE(F130:K130)</f>
        <v>0.94</v>
      </c>
      <c r="P130" s="130" t="s">
        <v>9</v>
      </c>
    </row>
    <row r="131" spans="2:16" x14ac:dyDescent="0.25">
      <c r="B131" s="6" t="s">
        <v>138</v>
      </c>
      <c r="C131" s="5" t="s">
        <v>155</v>
      </c>
      <c r="D131" s="172" t="s">
        <v>154</v>
      </c>
      <c r="E131" s="132" t="s">
        <v>597</v>
      </c>
      <c r="F131" s="128"/>
      <c r="G131" s="128"/>
      <c r="H131" s="130">
        <v>0.98</v>
      </c>
      <c r="I131" s="128"/>
      <c r="J131" s="128"/>
      <c r="K131" s="128"/>
      <c r="L131" s="20">
        <v>2022</v>
      </c>
      <c r="M131" s="96"/>
      <c r="N131" s="96"/>
      <c r="O131" s="130">
        <f>AVERAGE(F131:K131)</f>
        <v>0.98</v>
      </c>
      <c r="P131" s="130" t="s">
        <v>9</v>
      </c>
    </row>
    <row r="132" spans="2:16" x14ac:dyDescent="0.25">
      <c r="B132" s="174" t="s">
        <v>138</v>
      </c>
      <c r="C132" s="174" t="s">
        <v>153</v>
      </c>
      <c r="D132" s="172" t="s">
        <v>152</v>
      </c>
      <c r="E132" s="132" t="s">
        <v>597</v>
      </c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</row>
    <row r="133" spans="2:16" x14ac:dyDescent="0.25">
      <c r="B133" s="174" t="s">
        <v>138</v>
      </c>
      <c r="C133" s="174" t="s">
        <v>151</v>
      </c>
      <c r="D133" s="172" t="s">
        <v>150</v>
      </c>
      <c r="E133" s="132" t="s">
        <v>597</v>
      </c>
      <c r="F133" s="128"/>
      <c r="G133" s="128"/>
      <c r="H133" s="130">
        <v>0.93</v>
      </c>
      <c r="I133" s="128"/>
      <c r="J133" s="128"/>
      <c r="K133" s="128"/>
      <c r="L133" s="20">
        <v>2022</v>
      </c>
      <c r="M133" s="128"/>
      <c r="N133" s="128"/>
      <c r="O133" s="130">
        <f>AVERAGE(F133:K133)</f>
        <v>0.93</v>
      </c>
      <c r="P133" s="130" t="s">
        <v>9</v>
      </c>
    </row>
    <row r="134" spans="2:16" x14ac:dyDescent="0.25">
      <c r="B134" s="90" t="s">
        <v>138</v>
      </c>
      <c r="C134" s="91" t="s">
        <v>149</v>
      </c>
      <c r="D134" s="172" t="s">
        <v>484</v>
      </c>
      <c r="E134" s="140" t="s">
        <v>598</v>
      </c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</row>
    <row r="135" spans="2:16" x14ac:dyDescent="0.25">
      <c r="B135" s="90" t="s">
        <v>138</v>
      </c>
      <c r="C135" s="91" t="s">
        <v>149</v>
      </c>
      <c r="D135" s="172" t="s">
        <v>485</v>
      </c>
      <c r="E135" s="140" t="s">
        <v>598</v>
      </c>
      <c r="F135" s="128"/>
      <c r="G135" s="128"/>
      <c r="H135" s="130">
        <v>0.86</v>
      </c>
      <c r="I135" s="128"/>
      <c r="J135" s="128"/>
      <c r="K135" s="8"/>
      <c r="L135" s="20" t="s">
        <v>546</v>
      </c>
      <c r="M135" s="9">
        <f>H135</f>
        <v>0.86</v>
      </c>
      <c r="N135" s="20"/>
      <c r="O135" s="31" t="s">
        <v>497</v>
      </c>
      <c r="P135" s="99"/>
    </row>
    <row r="136" spans="2:16" x14ac:dyDescent="0.25">
      <c r="B136" s="90" t="s">
        <v>138</v>
      </c>
      <c r="C136" s="38" t="s">
        <v>148</v>
      </c>
      <c r="D136" s="172" t="s">
        <v>491</v>
      </c>
      <c r="E136" s="132" t="s">
        <v>596</v>
      </c>
      <c r="F136" s="128"/>
      <c r="G136" s="128"/>
      <c r="H136" s="130">
        <v>0.89</v>
      </c>
      <c r="I136" s="128"/>
      <c r="J136" s="128"/>
      <c r="K136" s="8"/>
      <c r="L136" s="20" t="s">
        <v>546</v>
      </c>
      <c r="M136" s="96"/>
      <c r="N136" s="96"/>
      <c r="O136" s="130">
        <v>0.89</v>
      </c>
      <c r="P136" s="130" t="s">
        <v>9</v>
      </c>
    </row>
    <row r="137" spans="2:16" x14ac:dyDescent="0.25">
      <c r="B137" s="90" t="s">
        <v>138</v>
      </c>
      <c r="C137" s="91" t="s">
        <v>148</v>
      </c>
      <c r="D137" s="172" t="s">
        <v>492</v>
      </c>
      <c r="E137" s="140" t="s">
        <v>599</v>
      </c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</row>
    <row r="138" spans="2:16" x14ac:dyDescent="0.25">
      <c r="B138" s="174" t="s">
        <v>138</v>
      </c>
      <c r="C138" s="174" t="s">
        <v>146</v>
      </c>
      <c r="D138" s="172" t="s">
        <v>145</v>
      </c>
      <c r="E138" s="132" t="s">
        <v>600</v>
      </c>
      <c r="F138" s="128"/>
      <c r="G138" s="128"/>
      <c r="H138" s="131">
        <v>0.76</v>
      </c>
      <c r="I138" s="128"/>
      <c r="J138" s="128"/>
      <c r="K138" s="128"/>
      <c r="L138" s="20">
        <v>2022</v>
      </c>
      <c r="M138" s="128"/>
      <c r="N138" s="128"/>
      <c r="O138" s="131">
        <f>AVERAGE(F138:K138)</f>
        <v>0.76</v>
      </c>
      <c r="P138" s="25" t="s">
        <v>43</v>
      </c>
    </row>
    <row r="139" spans="2:16" x14ac:dyDescent="0.25">
      <c r="B139" s="6" t="s">
        <v>144</v>
      </c>
      <c r="C139" s="5" t="s">
        <v>143</v>
      </c>
      <c r="D139" s="172" t="s">
        <v>142</v>
      </c>
      <c r="E139" s="132" t="s">
        <v>548</v>
      </c>
      <c r="F139" s="128"/>
      <c r="G139" s="128"/>
      <c r="H139" s="128"/>
      <c r="I139" s="128"/>
      <c r="J139" s="128"/>
      <c r="K139" s="128"/>
      <c r="L139" s="20" t="s">
        <v>534</v>
      </c>
      <c r="M139" s="128"/>
      <c r="N139" s="128"/>
      <c r="O139" s="99"/>
      <c r="P139" s="99"/>
    </row>
    <row r="140" spans="2:16" x14ac:dyDescent="0.25">
      <c r="B140" s="6" t="s">
        <v>141</v>
      </c>
      <c r="C140" s="5" t="s">
        <v>140</v>
      </c>
      <c r="D140" s="172" t="s">
        <v>139</v>
      </c>
      <c r="E140" s="132" t="s">
        <v>536</v>
      </c>
      <c r="F140" s="128"/>
      <c r="G140" s="128"/>
      <c r="H140" s="128"/>
      <c r="I140" s="128"/>
      <c r="J140" s="128"/>
      <c r="K140" s="128"/>
      <c r="L140" s="20" t="s">
        <v>534</v>
      </c>
      <c r="M140" s="128"/>
      <c r="N140" s="128"/>
      <c r="O140" s="99"/>
      <c r="P140" s="99"/>
    </row>
    <row r="141" spans="2:16" x14ac:dyDescent="0.25">
      <c r="B141" s="6" t="s">
        <v>127</v>
      </c>
      <c r="C141" s="5" t="s">
        <v>283</v>
      </c>
      <c r="D141" s="172" t="s">
        <v>282</v>
      </c>
      <c r="E141" s="132" t="s">
        <v>559</v>
      </c>
      <c r="F141" s="9">
        <v>0.94</v>
      </c>
      <c r="G141" s="128"/>
      <c r="H141" s="128"/>
      <c r="I141" s="128"/>
      <c r="J141" s="128"/>
      <c r="K141" s="128"/>
      <c r="L141" s="20">
        <v>2020</v>
      </c>
      <c r="M141" s="128"/>
      <c r="N141" s="128"/>
      <c r="O141" s="130">
        <f>AVERAGE(F141:K141)</f>
        <v>0.94</v>
      </c>
      <c r="P141" s="130" t="s">
        <v>9</v>
      </c>
    </row>
    <row r="142" spans="2:16" x14ac:dyDescent="0.25">
      <c r="B142" s="174" t="s">
        <v>127</v>
      </c>
      <c r="C142" s="174" t="s">
        <v>135</v>
      </c>
      <c r="D142" s="172" t="s">
        <v>134</v>
      </c>
      <c r="E142" s="132" t="s">
        <v>559</v>
      </c>
      <c r="F142" s="9">
        <v>0.92</v>
      </c>
      <c r="G142" s="128"/>
      <c r="H142" s="128"/>
      <c r="I142" s="128"/>
      <c r="J142" s="128"/>
      <c r="K142" s="128"/>
      <c r="L142" s="20">
        <v>2020</v>
      </c>
      <c r="M142" s="128"/>
      <c r="N142" s="128"/>
      <c r="O142" s="130">
        <f>AVERAGE(F142:K142)</f>
        <v>0.92</v>
      </c>
      <c r="P142" s="130" t="s">
        <v>9</v>
      </c>
    </row>
    <row r="143" spans="2:16" x14ac:dyDescent="0.25">
      <c r="B143" s="6" t="s">
        <v>127</v>
      </c>
      <c r="C143" s="5" t="s">
        <v>133</v>
      </c>
      <c r="D143" s="172" t="s">
        <v>132</v>
      </c>
      <c r="E143" s="132" t="s">
        <v>559</v>
      </c>
      <c r="F143" s="9">
        <v>0.93</v>
      </c>
      <c r="G143" s="128"/>
      <c r="H143" s="128"/>
      <c r="I143" s="128"/>
      <c r="J143" s="128"/>
      <c r="K143" s="128"/>
      <c r="L143" s="20">
        <v>2020</v>
      </c>
      <c r="M143" s="128"/>
      <c r="N143" s="128"/>
      <c r="O143" s="130">
        <f>AVERAGE(F143:K143)</f>
        <v>0.93</v>
      </c>
      <c r="P143" s="130" t="s">
        <v>9</v>
      </c>
    </row>
    <row r="144" spans="2:16" x14ac:dyDescent="0.25">
      <c r="B144" s="6" t="s">
        <v>127</v>
      </c>
      <c r="C144" s="5" t="s">
        <v>131</v>
      </c>
      <c r="D144" s="172" t="s">
        <v>130</v>
      </c>
      <c r="E144" s="132" t="s">
        <v>559</v>
      </c>
      <c r="F144" s="9">
        <v>0.91</v>
      </c>
      <c r="G144" s="128"/>
      <c r="H144" s="128"/>
      <c r="I144" s="128"/>
      <c r="J144" s="128"/>
      <c r="K144" s="128"/>
      <c r="L144" s="20">
        <v>2020</v>
      </c>
      <c r="M144" s="128"/>
      <c r="N144" s="128"/>
      <c r="O144" s="130">
        <f>AVERAGE(F144:K144)</f>
        <v>0.91</v>
      </c>
      <c r="P144" s="130" t="s">
        <v>9</v>
      </c>
    </row>
    <row r="145" spans="2:16" x14ac:dyDescent="0.25">
      <c r="B145" s="6" t="s">
        <v>127</v>
      </c>
      <c r="C145" s="38" t="s">
        <v>129</v>
      </c>
      <c r="D145" s="172" t="s">
        <v>469</v>
      </c>
      <c r="E145" s="132" t="s">
        <v>558</v>
      </c>
      <c r="F145" s="128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</row>
    <row r="146" spans="2:16" x14ac:dyDescent="0.25">
      <c r="B146" s="6" t="s">
        <v>127</v>
      </c>
      <c r="C146" s="38" t="s">
        <v>129</v>
      </c>
      <c r="D146" s="172" t="s">
        <v>470</v>
      </c>
      <c r="E146" s="132" t="s">
        <v>579</v>
      </c>
      <c r="F146" s="9">
        <v>0.87</v>
      </c>
      <c r="G146" s="128"/>
      <c r="H146" s="128"/>
      <c r="I146" s="12">
        <v>0.87</v>
      </c>
      <c r="J146" s="128"/>
      <c r="K146" s="128"/>
      <c r="L146" s="20" t="s">
        <v>540</v>
      </c>
      <c r="M146" s="9">
        <f>F146</f>
        <v>0.87</v>
      </c>
      <c r="N146" s="12">
        <v>0.87</v>
      </c>
      <c r="O146" s="31" t="s">
        <v>497</v>
      </c>
      <c r="P146" s="130" t="s">
        <v>9</v>
      </c>
    </row>
    <row r="147" spans="2:16" x14ac:dyDescent="0.25">
      <c r="B147" s="6" t="s">
        <v>127</v>
      </c>
      <c r="C147" s="5" t="s">
        <v>126</v>
      </c>
      <c r="D147" s="172" t="s">
        <v>125</v>
      </c>
      <c r="E147" s="132" t="s">
        <v>579</v>
      </c>
      <c r="F147" s="29">
        <v>0.81</v>
      </c>
      <c r="G147" s="128"/>
      <c r="H147" s="128"/>
      <c r="I147" s="27">
        <v>0.75</v>
      </c>
      <c r="J147" s="128"/>
      <c r="K147" s="128"/>
      <c r="L147" s="20" t="s">
        <v>540</v>
      </c>
      <c r="M147" s="29">
        <f>F147</f>
        <v>0.81</v>
      </c>
      <c r="N147" s="27">
        <v>0.75</v>
      </c>
      <c r="O147" s="31" t="s">
        <v>497</v>
      </c>
      <c r="P147" s="131" t="s">
        <v>43</v>
      </c>
    </row>
    <row r="148" spans="2:16" x14ac:dyDescent="0.25">
      <c r="B148" s="6" t="s">
        <v>123</v>
      </c>
      <c r="C148" s="5" t="s">
        <v>122</v>
      </c>
      <c r="D148" s="172" t="s">
        <v>121</v>
      </c>
      <c r="E148" s="132" t="s">
        <v>590</v>
      </c>
      <c r="F148" s="128"/>
      <c r="G148" s="128"/>
      <c r="H148" s="128"/>
      <c r="I148" s="128"/>
      <c r="J148" s="128"/>
      <c r="K148" s="31"/>
      <c r="L148" s="20">
        <v>2025</v>
      </c>
      <c r="M148" s="128"/>
      <c r="N148" s="128"/>
      <c r="O148" s="31"/>
      <c r="P148" s="31"/>
    </row>
    <row r="149" spans="2:16" x14ac:dyDescent="0.25">
      <c r="B149" s="6" t="s">
        <v>120</v>
      </c>
      <c r="C149" s="5" t="s">
        <v>119</v>
      </c>
      <c r="D149" s="172" t="s">
        <v>118</v>
      </c>
      <c r="E149" s="132" t="s">
        <v>599</v>
      </c>
      <c r="F149" s="128"/>
      <c r="G149" s="128"/>
      <c r="H149" s="128"/>
      <c r="I149" s="29">
        <v>0.82</v>
      </c>
      <c r="J149" s="128"/>
      <c r="K149" s="128"/>
      <c r="L149" s="20">
        <v>2023</v>
      </c>
      <c r="M149" s="128"/>
      <c r="N149" s="128"/>
      <c r="O149" s="131">
        <v>0.82</v>
      </c>
      <c r="P149" s="131" t="s">
        <v>43</v>
      </c>
    </row>
    <row r="150" spans="2:16" x14ac:dyDescent="0.25">
      <c r="B150" s="6" t="s">
        <v>117</v>
      </c>
      <c r="C150" s="5" t="s">
        <v>116</v>
      </c>
      <c r="D150" s="172" t="s">
        <v>115</v>
      </c>
      <c r="E150" s="132" t="s">
        <v>549</v>
      </c>
      <c r="F150" s="128"/>
      <c r="G150" s="128"/>
      <c r="H150" s="128"/>
      <c r="I150" s="128"/>
      <c r="J150" s="128"/>
      <c r="K150" s="128"/>
      <c r="L150" s="20" t="s">
        <v>550</v>
      </c>
      <c r="M150" s="128"/>
      <c r="N150" s="128"/>
      <c r="O150" s="99"/>
      <c r="P150" s="99"/>
    </row>
    <row r="151" spans="2:16" x14ac:dyDescent="0.25">
      <c r="B151" s="6" t="s">
        <v>112</v>
      </c>
      <c r="C151" s="5" t="s">
        <v>114</v>
      </c>
      <c r="D151" s="172" t="s">
        <v>113</v>
      </c>
      <c r="E151" s="132" t="s">
        <v>601</v>
      </c>
      <c r="F151" s="128"/>
      <c r="G151" s="128"/>
      <c r="H151" s="128"/>
      <c r="I151" s="128"/>
      <c r="J151" s="128"/>
      <c r="K151" s="128"/>
      <c r="L151" s="20" t="s">
        <v>557</v>
      </c>
      <c r="M151" s="128"/>
      <c r="N151" s="128"/>
      <c r="O151" s="99"/>
      <c r="P151" s="99"/>
    </row>
    <row r="152" spans="2:16" x14ac:dyDescent="0.25">
      <c r="B152" s="6" t="s">
        <v>112</v>
      </c>
      <c r="C152" s="5" t="s">
        <v>111</v>
      </c>
      <c r="D152" s="172" t="s">
        <v>110</v>
      </c>
      <c r="E152" s="132" t="s">
        <v>601</v>
      </c>
      <c r="F152" s="128"/>
      <c r="G152" s="128"/>
      <c r="H152" s="128"/>
      <c r="I152" s="128"/>
      <c r="J152" s="128"/>
      <c r="K152" s="128"/>
      <c r="L152" s="20" t="s">
        <v>534</v>
      </c>
      <c r="M152" s="128"/>
      <c r="N152" s="128"/>
      <c r="O152" s="99"/>
      <c r="P152" s="99"/>
    </row>
    <row r="153" spans="2:16" x14ac:dyDescent="0.25">
      <c r="B153" s="6" t="s">
        <v>109</v>
      </c>
      <c r="C153" s="5" t="s">
        <v>108</v>
      </c>
      <c r="D153" s="172" t="s">
        <v>107</v>
      </c>
      <c r="E153" s="132" t="s">
        <v>574</v>
      </c>
      <c r="F153" s="128"/>
      <c r="G153" s="128"/>
      <c r="H153" s="128"/>
      <c r="I153" s="128"/>
      <c r="J153" s="128"/>
      <c r="K153" s="128"/>
      <c r="L153" s="20" t="s">
        <v>568</v>
      </c>
      <c r="M153" s="128"/>
      <c r="N153" s="128"/>
      <c r="O153" s="20" t="s">
        <v>497</v>
      </c>
      <c r="P153" s="130" t="s">
        <v>9</v>
      </c>
    </row>
    <row r="154" spans="2:16" x14ac:dyDescent="0.25">
      <c r="B154" s="6" t="s">
        <v>104</v>
      </c>
      <c r="C154" s="5" t="s">
        <v>106</v>
      </c>
      <c r="D154" s="172" t="s">
        <v>105</v>
      </c>
      <c r="E154" s="132" t="s">
        <v>602</v>
      </c>
      <c r="F154" s="12">
        <v>0.92</v>
      </c>
      <c r="G154" s="128"/>
      <c r="H154" s="128"/>
      <c r="I154" s="9">
        <v>0.9</v>
      </c>
      <c r="J154" s="128"/>
      <c r="K154" s="128"/>
      <c r="L154" s="20" t="s">
        <v>540</v>
      </c>
      <c r="M154" s="128"/>
      <c r="N154" s="128"/>
      <c r="O154" s="139">
        <f>AVERAGE(F154,I154)</f>
        <v>0.91</v>
      </c>
      <c r="P154" s="130" t="s">
        <v>9</v>
      </c>
    </row>
    <row r="155" spans="2:16" x14ac:dyDescent="0.25">
      <c r="B155" s="6" t="s">
        <v>104</v>
      </c>
      <c r="C155" s="5" t="s">
        <v>103</v>
      </c>
      <c r="D155" s="172" t="s">
        <v>102</v>
      </c>
      <c r="E155" s="132" t="s">
        <v>558</v>
      </c>
      <c r="F155" s="130">
        <v>0.91</v>
      </c>
      <c r="G155" s="128"/>
      <c r="H155" s="128"/>
      <c r="I155" s="128"/>
      <c r="J155" s="128"/>
      <c r="K155" s="128"/>
      <c r="L155" s="20">
        <v>2020</v>
      </c>
      <c r="M155" s="128"/>
      <c r="N155" s="128"/>
      <c r="O155" s="130">
        <f>AVERAGE(F155:K155)</f>
        <v>0.91</v>
      </c>
      <c r="P155" s="130" t="s">
        <v>9</v>
      </c>
    </row>
    <row r="156" spans="2:16" x14ac:dyDescent="0.25">
      <c r="B156" s="6" t="s">
        <v>100</v>
      </c>
      <c r="C156" s="5" t="s">
        <v>99</v>
      </c>
      <c r="D156" s="172" t="s">
        <v>98</v>
      </c>
      <c r="E156" s="132" t="s">
        <v>579</v>
      </c>
      <c r="F156" s="128"/>
      <c r="G156" s="128"/>
      <c r="H156" s="128"/>
      <c r="I156" s="128"/>
      <c r="J156" s="128"/>
      <c r="K156" s="128"/>
      <c r="L156" s="20" t="s">
        <v>534</v>
      </c>
      <c r="M156" s="128"/>
      <c r="N156" s="128"/>
      <c r="O156" s="99"/>
      <c r="P156" s="99"/>
    </row>
    <row r="157" spans="2:16" x14ac:dyDescent="0.25">
      <c r="B157" s="6" t="s">
        <v>97</v>
      </c>
      <c r="C157" s="5" t="s">
        <v>96</v>
      </c>
      <c r="D157" s="172" t="s">
        <v>95</v>
      </c>
      <c r="E157" s="132" t="s">
        <v>539</v>
      </c>
      <c r="F157" s="128"/>
      <c r="G157" s="128"/>
      <c r="H157" s="128"/>
      <c r="I157" s="128"/>
      <c r="J157" s="128"/>
      <c r="K157" s="128"/>
      <c r="L157" s="20" t="s">
        <v>550</v>
      </c>
      <c r="M157" s="128"/>
      <c r="N157" s="128"/>
      <c r="O157" s="99"/>
      <c r="P157" s="99"/>
    </row>
    <row r="158" spans="2:16" x14ac:dyDescent="0.25">
      <c r="B158" s="6" t="s">
        <v>92</v>
      </c>
      <c r="C158" s="5" t="s">
        <v>94</v>
      </c>
      <c r="D158" s="172" t="s">
        <v>93</v>
      </c>
      <c r="E158" s="132" t="s">
        <v>589</v>
      </c>
      <c r="F158" s="128"/>
      <c r="G158" s="128"/>
      <c r="H158" s="128"/>
      <c r="I158" s="128"/>
      <c r="J158" s="128"/>
      <c r="K158" s="128"/>
      <c r="L158" s="20" t="s">
        <v>557</v>
      </c>
      <c r="M158" s="128"/>
      <c r="N158" s="128"/>
      <c r="O158" s="99"/>
      <c r="P158" s="99"/>
    </row>
    <row r="159" spans="2:16" x14ac:dyDescent="0.25">
      <c r="B159" s="6" t="s">
        <v>92</v>
      </c>
      <c r="C159" s="5" t="s">
        <v>91</v>
      </c>
      <c r="D159" s="172" t="s">
        <v>90</v>
      </c>
      <c r="E159" s="132" t="s">
        <v>589</v>
      </c>
      <c r="F159" s="9">
        <v>0.95</v>
      </c>
      <c r="G159" s="128"/>
      <c r="H159" s="128"/>
      <c r="I159" s="128"/>
      <c r="J159" s="128"/>
      <c r="K159" s="128"/>
      <c r="L159" s="20">
        <v>2020</v>
      </c>
      <c r="M159" s="128"/>
      <c r="N159" s="128"/>
      <c r="O159" s="130">
        <f>AVERAGE(F159:K159)</f>
        <v>0.95</v>
      </c>
      <c r="P159" s="130" t="s">
        <v>9</v>
      </c>
    </row>
    <row r="160" spans="2:16" x14ac:dyDescent="0.25">
      <c r="B160" s="6" t="s">
        <v>89</v>
      </c>
      <c r="C160" s="5" t="s">
        <v>88</v>
      </c>
      <c r="D160" s="172" t="s">
        <v>87</v>
      </c>
      <c r="E160" s="132" t="s">
        <v>591</v>
      </c>
      <c r="F160" s="128"/>
      <c r="G160" s="128"/>
      <c r="H160" s="128"/>
      <c r="I160" s="128"/>
      <c r="J160" s="128"/>
      <c r="K160" s="128"/>
      <c r="L160" s="20" t="s">
        <v>557</v>
      </c>
      <c r="M160" s="128"/>
      <c r="N160" s="128"/>
      <c r="O160" s="99"/>
      <c r="P160" s="99"/>
    </row>
    <row r="161" spans="2:16" x14ac:dyDescent="0.25">
      <c r="B161" s="6" t="s">
        <v>84</v>
      </c>
      <c r="C161" s="5" t="s">
        <v>86</v>
      </c>
      <c r="D161" s="172" t="s">
        <v>85</v>
      </c>
      <c r="E161" s="132" t="s">
        <v>560</v>
      </c>
      <c r="F161" s="128"/>
      <c r="G161" s="128"/>
      <c r="H161" s="128"/>
      <c r="I161" s="128"/>
      <c r="J161" s="128"/>
      <c r="K161" s="128"/>
      <c r="L161" s="20" t="s">
        <v>550</v>
      </c>
      <c r="M161" s="128"/>
      <c r="N161" s="128"/>
      <c r="O161" s="99"/>
      <c r="P161" s="99"/>
    </row>
    <row r="162" spans="2:16" x14ac:dyDescent="0.25">
      <c r="B162" s="6" t="s">
        <v>84</v>
      </c>
      <c r="C162" s="5" t="s">
        <v>83</v>
      </c>
      <c r="D162" s="172" t="s">
        <v>82</v>
      </c>
      <c r="E162" s="132" t="s">
        <v>560</v>
      </c>
      <c r="F162" s="128"/>
      <c r="G162" s="128"/>
      <c r="H162" s="128"/>
      <c r="I162" s="9">
        <v>0.96</v>
      </c>
      <c r="J162" s="128"/>
      <c r="K162" s="128"/>
      <c r="L162" s="20">
        <v>2023</v>
      </c>
      <c r="M162" s="128"/>
      <c r="N162" s="128"/>
      <c r="O162" s="130">
        <v>0.96</v>
      </c>
      <c r="P162" s="130" t="s">
        <v>9</v>
      </c>
    </row>
    <row r="163" spans="2:16" x14ac:dyDescent="0.25">
      <c r="B163" s="6" t="s">
        <v>76</v>
      </c>
      <c r="C163" s="5" t="s">
        <v>81</v>
      </c>
      <c r="D163" s="172" t="s">
        <v>80</v>
      </c>
      <c r="E163" s="132" t="s">
        <v>561</v>
      </c>
      <c r="F163" s="128"/>
      <c r="G163" s="128"/>
      <c r="H163" s="128"/>
      <c r="I163" s="128"/>
      <c r="J163" s="128"/>
      <c r="K163" s="128"/>
      <c r="L163" s="20" t="s">
        <v>557</v>
      </c>
      <c r="M163" s="128"/>
      <c r="N163" s="128"/>
      <c r="O163" s="99"/>
      <c r="P163" s="99"/>
    </row>
    <row r="164" spans="2:16" x14ac:dyDescent="0.25">
      <c r="B164" s="6" t="s">
        <v>76</v>
      </c>
      <c r="C164" s="38" t="s">
        <v>79</v>
      </c>
      <c r="D164" s="172" t="s">
        <v>486</v>
      </c>
      <c r="E164" s="132" t="s">
        <v>561</v>
      </c>
      <c r="F164" s="9">
        <v>0.95</v>
      </c>
      <c r="G164" s="128"/>
      <c r="H164" s="128"/>
      <c r="I164" s="128"/>
      <c r="J164" s="128"/>
      <c r="K164" s="20"/>
      <c r="L164" s="20" t="s">
        <v>603</v>
      </c>
      <c r="M164" s="96"/>
      <c r="N164" s="96"/>
      <c r="O164" s="128"/>
      <c r="P164" s="128"/>
    </row>
    <row r="165" spans="2:16" x14ac:dyDescent="0.25">
      <c r="B165" s="6" t="s">
        <v>76</v>
      </c>
      <c r="C165" s="38" t="s">
        <v>79</v>
      </c>
      <c r="D165" s="172" t="s">
        <v>498</v>
      </c>
      <c r="E165" s="132" t="s">
        <v>561</v>
      </c>
      <c r="F165" s="128"/>
      <c r="G165" s="128"/>
      <c r="H165" s="128"/>
      <c r="I165" s="128"/>
      <c r="J165" s="128"/>
      <c r="K165" s="20"/>
      <c r="L165" s="20">
        <v>2025</v>
      </c>
      <c r="M165" s="128"/>
      <c r="N165" s="128"/>
      <c r="O165" s="99"/>
      <c r="P165" s="99"/>
    </row>
    <row r="166" spans="2:16" x14ac:dyDescent="0.25">
      <c r="B166" s="6" t="s">
        <v>76</v>
      </c>
      <c r="C166" s="5" t="s">
        <v>78</v>
      </c>
      <c r="D166" s="172" t="s">
        <v>77</v>
      </c>
      <c r="E166" s="132" t="s">
        <v>561</v>
      </c>
      <c r="F166" s="128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</row>
    <row r="167" spans="2:16" x14ac:dyDescent="0.25">
      <c r="B167" s="174" t="s">
        <v>76</v>
      </c>
      <c r="C167" s="174" t="s">
        <v>75</v>
      </c>
      <c r="D167" s="172" t="s">
        <v>74</v>
      </c>
      <c r="E167" s="132" t="s">
        <v>561</v>
      </c>
      <c r="F167" s="128"/>
      <c r="G167" s="128"/>
      <c r="H167" s="128"/>
      <c r="I167" s="128"/>
      <c r="J167" s="128"/>
      <c r="K167" s="34"/>
      <c r="L167" s="20">
        <v>2025</v>
      </c>
      <c r="M167" s="128"/>
      <c r="N167" s="128"/>
      <c r="O167" s="34"/>
      <c r="P167" s="34"/>
    </row>
    <row r="168" spans="2:16" x14ac:dyDescent="0.25">
      <c r="B168" s="6" t="s">
        <v>71</v>
      </c>
      <c r="C168" s="5" t="s">
        <v>73</v>
      </c>
      <c r="D168" s="172" t="s">
        <v>72</v>
      </c>
      <c r="E168" s="132" t="s">
        <v>604</v>
      </c>
      <c r="F168" s="128"/>
      <c r="G168" s="128"/>
      <c r="H168" s="128"/>
      <c r="I168" s="128"/>
      <c r="J168" s="128"/>
      <c r="K168" s="128"/>
      <c r="L168" s="20" t="s">
        <v>534</v>
      </c>
      <c r="M168" s="128"/>
      <c r="N168" s="128"/>
      <c r="O168" s="99"/>
      <c r="P168" s="99"/>
    </row>
    <row r="169" spans="2:16" x14ac:dyDescent="0.25">
      <c r="B169" s="174" t="s">
        <v>71</v>
      </c>
      <c r="C169" s="174" t="s">
        <v>70</v>
      </c>
      <c r="D169" s="172" t="s">
        <v>69</v>
      </c>
      <c r="E169" s="132" t="s">
        <v>604</v>
      </c>
      <c r="F169" s="128"/>
      <c r="G169" s="128"/>
      <c r="H169" s="128"/>
      <c r="I169" s="128"/>
      <c r="J169" s="128"/>
      <c r="K169" s="128"/>
      <c r="L169" s="20" t="s">
        <v>545</v>
      </c>
      <c r="M169" s="128"/>
      <c r="N169" s="128"/>
      <c r="O169" s="99" t="s">
        <v>497</v>
      </c>
      <c r="P169" s="8" t="s">
        <v>497</v>
      </c>
    </row>
    <row r="170" spans="2:16" x14ac:dyDescent="0.25">
      <c r="B170" s="6" t="s">
        <v>66</v>
      </c>
      <c r="C170" s="5" t="s">
        <v>68</v>
      </c>
      <c r="D170" s="173" t="s">
        <v>67</v>
      </c>
      <c r="E170" s="132" t="s">
        <v>605</v>
      </c>
      <c r="F170" s="128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</row>
    <row r="171" spans="2:16" x14ac:dyDescent="0.25">
      <c r="B171" s="6" t="s">
        <v>66</v>
      </c>
      <c r="C171" s="5" t="s">
        <v>65</v>
      </c>
      <c r="D171" s="172" t="s">
        <v>64</v>
      </c>
      <c r="E171" s="132" t="s">
        <v>579</v>
      </c>
      <c r="F171" s="128"/>
      <c r="G171" s="128"/>
      <c r="H171" s="128"/>
      <c r="I171" s="9">
        <v>0.95</v>
      </c>
      <c r="J171" s="128"/>
      <c r="K171" s="128"/>
      <c r="L171" s="20">
        <v>2023</v>
      </c>
      <c r="M171" s="128"/>
      <c r="N171" s="128"/>
      <c r="O171" s="139">
        <v>0.95</v>
      </c>
      <c r="P171" s="130" t="s">
        <v>9</v>
      </c>
    </row>
    <row r="172" spans="2:16" x14ac:dyDescent="0.25">
      <c r="B172" s="6" t="s">
        <v>54</v>
      </c>
      <c r="C172" s="5" t="s">
        <v>63</v>
      </c>
      <c r="D172" s="172" t="s">
        <v>62</v>
      </c>
      <c r="E172" s="132" t="s">
        <v>583</v>
      </c>
      <c r="F172" s="128"/>
      <c r="G172" s="128"/>
      <c r="H172" s="128"/>
      <c r="I172" s="128"/>
      <c r="J172" s="128"/>
      <c r="K172" s="128"/>
      <c r="L172" s="20" t="s">
        <v>550</v>
      </c>
      <c r="M172" s="128"/>
      <c r="N172" s="128"/>
      <c r="O172" s="99"/>
      <c r="P172" s="99"/>
    </row>
    <row r="173" spans="2:16" x14ac:dyDescent="0.25">
      <c r="B173" s="6" t="s">
        <v>54</v>
      </c>
      <c r="C173" s="5" t="s">
        <v>61</v>
      </c>
      <c r="D173" s="172" t="s">
        <v>60</v>
      </c>
      <c r="E173" s="132" t="s">
        <v>583</v>
      </c>
      <c r="F173" s="128"/>
      <c r="G173" s="128"/>
      <c r="H173" s="9">
        <v>0.97</v>
      </c>
      <c r="I173" s="128"/>
      <c r="J173" s="128"/>
      <c r="K173" s="128"/>
      <c r="L173" s="20">
        <v>2022</v>
      </c>
      <c r="M173" s="128"/>
      <c r="N173" s="128"/>
      <c r="O173" s="130">
        <f>AVERAGE(F173:K173)</f>
        <v>0.97</v>
      </c>
      <c r="P173" s="130" t="s">
        <v>9</v>
      </c>
    </row>
    <row r="174" spans="2:16" x14ac:dyDescent="0.25">
      <c r="B174" s="6" t="s">
        <v>54</v>
      </c>
      <c r="C174" s="5" t="s">
        <v>59</v>
      </c>
      <c r="D174" s="172" t="s">
        <v>58</v>
      </c>
      <c r="E174" s="132" t="s">
        <v>583</v>
      </c>
      <c r="F174" s="128"/>
      <c r="G174" s="128"/>
      <c r="H174" s="9">
        <v>0.93</v>
      </c>
      <c r="I174" s="128"/>
      <c r="J174" s="128"/>
      <c r="K174" s="128"/>
      <c r="L174" s="20">
        <v>2022</v>
      </c>
      <c r="M174" s="128"/>
      <c r="N174" s="128"/>
      <c r="O174" s="130">
        <f>AVERAGE(F174:K174)</f>
        <v>0.93</v>
      </c>
      <c r="P174" s="130" t="s">
        <v>9</v>
      </c>
    </row>
    <row r="175" spans="2:16" x14ac:dyDescent="0.25">
      <c r="B175" s="6" t="s">
        <v>54</v>
      </c>
      <c r="C175" s="5" t="s">
        <v>57</v>
      </c>
      <c r="D175" s="172" t="s">
        <v>56</v>
      </c>
      <c r="E175" s="132" t="s">
        <v>575</v>
      </c>
      <c r="F175" s="128"/>
      <c r="G175" s="128"/>
      <c r="H175" s="9">
        <v>0.96</v>
      </c>
      <c r="I175" s="128"/>
      <c r="J175" s="9">
        <v>0.95</v>
      </c>
      <c r="K175" s="128"/>
      <c r="L175" s="20" t="s">
        <v>543</v>
      </c>
      <c r="M175" s="96"/>
      <c r="N175" s="96"/>
      <c r="O175" s="130">
        <f>AVERAGE(F175:K175)</f>
        <v>0.95499999999999996</v>
      </c>
      <c r="P175" s="130" t="s">
        <v>9</v>
      </c>
    </row>
    <row r="176" spans="2:16" x14ac:dyDescent="0.25">
      <c r="B176" s="6" t="s">
        <v>54</v>
      </c>
      <c r="C176" s="5" t="s">
        <v>53</v>
      </c>
      <c r="D176" s="172" t="s">
        <v>52</v>
      </c>
      <c r="E176" s="132" t="s">
        <v>575</v>
      </c>
      <c r="F176" s="128"/>
      <c r="G176" s="128"/>
      <c r="H176" s="9">
        <v>0.92</v>
      </c>
      <c r="I176" s="128"/>
      <c r="J176" s="128"/>
      <c r="K176" s="128"/>
      <c r="L176" s="20">
        <v>2022</v>
      </c>
      <c r="M176" s="128"/>
      <c r="N176" s="128"/>
      <c r="O176" s="130">
        <f>AVERAGE(F176:K176)</f>
        <v>0.92</v>
      </c>
      <c r="P176" s="130" t="s">
        <v>9</v>
      </c>
    </row>
    <row r="177" spans="2:16" x14ac:dyDescent="0.25">
      <c r="B177" s="6" t="s">
        <v>51</v>
      </c>
      <c r="C177" s="5" t="s">
        <v>50</v>
      </c>
      <c r="D177" s="172" t="s">
        <v>49</v>
      </c>
      <c r="E177" s="132" t="s">
        <v>564</v>
      </c>
      <c r="F177" s="128"/>
      <c r="G177" s="128"/>
      <c r="H177" s="128"/>
      <c r="I177" s="128"/>
      <c r="J177" s="128"/>
      <c r="K177" s="128"/>
      <c r="L177" s="20" t="s">
        <v>557</v>
      </c>
      <c r="M177" s="128"/>
      <c r="N177" s="128"/>
      <c r="O177" s="99"/>
      <c r="P177" s="99"/>
    </row>
    <row r="178" spans="2:16" x14ac:dyDescent="0.25">
      <c r="B178" s="6" t="s">
        <v>46</v>
      </c>
      <c r="C178" s="5" t="s">
        <v>48</v>
      </c>
      <c r="D178" s="172" t="s">
        <v>47</v>
      </c>
      <c r="E178" s="132" t="s">
        <v>559</v>
      </c>
      <c r="F178" s="128"/>
      <c r="G178" s="128"/>
      <c r="H178" s="128"/>
      <c r="I178" s="128"/>
      <c r="J178" s="128"/>
      <c r="K178" s="128"/>
      <c r="L178" s="20" t="s">
        <v>550</v>
      </c>
      <c r="M178" s="128"/>
      <c r="N178" s="128"/>
      <c r="O178" s="99"/>
      <c r="P178" s="99"/>
    </row>
    <row r="179" spans="2:16" x14ac:dyDescent="0.25">
      <c r="B179" s="6" t="s">
        <v>46</v>
      </c>
      <c r="C179" s="5" t="s">
        <v>45</v>
      </c>
      <c r="D179" s="172" t="s">
        <v>44</v>
      </c>
      <c r="E179" s="132" t="s">
        <v>559</v>
      </c>
      <c r="F179" s="128"/>
      <c r="G179" s="128"/>
      <c r="H179" s="12">
        <v>0.92</v>
      </c>
      <c r="I179" s="128"/>
      <c r="J179" s="128"/>
      <c r="K179" s="128"/>
      <c r="L179" s="20">
        <v>2022</v>
      </c>
      <c r="M179" s="128"/>
      <c r="N179" s="128"/>
      <c r="O179" s="130">
        <f>AVERAGE(F179:K179)</f>
        <v>0.92</v>
      </c>
      <c r="P179" s="130" t="s">
        <v>9</v>
      </c>
    </row>
    <row r="180" spans="2:16" x14ac:dyDescent="0.25">
      <c r="B180" s="6" t="s">
        <v>40</v>
      </c>
      <c r="C180" s="5" t="s">
        <v>42</v>
      </c>
      <c r="D180" s="172" t="s">
        <v>41</v>
      </c>
      <c r="E180" s="132" t="s">
        <v>571</v>
      </c>
      <c r="F180" s="128"/>
      <c r="G180" s="128"/>
      <c r="H180" s="128"/>
      <c r="I180" s="128"/>
      <c r="J180" s="128"/>
      <c r="K180" s="128"/>
      <c r="L180" s="20" t="s">
        <v>557</v>
      </c>
      <c r="M180" s="128"/>
      <c r="N180" s="128"/>
      <c r="O180" s="99"/>
      <c r="P180" s="99"/>
    </row>
    <row r="181" spans="2:16" x14ac:dyDescent="0.25">
      <c r="B181" s="174" t="s">
        <v>40</v>
      </c>
      <c r="C181" s="174" t="s">
        <v>39</v>
      </c>
      <c r="D181" s="172" t="s">
        <v>38</v>
      </c>
      <c r="E181" s="132" t="s">
        <v>571</v>
      </c>
      <c r="F181" s="128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</row>
    <row r="182" spans="2:16" x14ac:dyDescent="0.25">
      <c r="B182" s="6" t="s">
        <v>36</v>
      </c>
      <c r="C182" s="5" t="s">
        <v>35</v>
      </c>
      <c r="D182" s="172" t="s">
        <v>34</v>
      </c>
      <c r="E182" s="132" t="s">
        <v>547</v>
      </c>
      <c r="F182" s="128"/>
      <c r="G182" s="128"/>
      <c r="H182" s="128"/>
      <c r="I182" s="128"/>
      <c r="J182" s="128"/>
      <c r="K182" s="8"/>
      <c r="L182" s="20">
        <v>2025</v>
      </c>
      <c r="M182" s="128"/>
      <c r="N182" s="128"/>
      <c r="O182" s="99"/>
      <c r="P182" s="99"/>
    </row>
    <row r="183" spans="2:16" x14ac:dyDescent="0.25">
      <c r="B183" s="6" t="s">
        <v>31</v>
      </c>
      <c r="C183" s="5" t="s">
        <v>33</v>
      </c>
      <c r="D183" s="172" t="s">
        <v>32</v>
      </c>
      <c r="E183" s="132" t="s">
        <v>547</v>
      </c>
      <c r="F183" s="128"/>
      <c r="G183" s="128"/>
      <c r="H183" s="128"/>
      <c r="I183" s="9">
        <v>0.95</v>
      </c>
      <c r="J183" s="128"/>
      <c r="K183" s="128"/>
      <c r="L183" s="20">
        <v>2023</v>
      </c>
      <c r="M183" s="128"/>
      <c r="N183" s="128"/>
      <c r="O183" s="130">
        <v>0.95</v>
      </c>
      <c r="P183" s="130" t="s">
        <v>9</v>
      </c>
    </row>
    <row r="184" spans="2:16" x14ac:dyDescent="0.25">
      <c r="B184" s="6" t="s">
        <v>31</v>
      </c>
      <c r="C184" s="5" t="s">
        <v>30</v>
      </c>
      <c r="D184" s="172" t="s">
        <v>29</v>
      </c>
      <c r="E184" s="132" t="s">
        <v>547</v>
      </c>
      <c r="F184" s="128"/>
      <c r="G184" s="128"/>
      <c r="H184" s="128"/>
      <c r="I184" s="9">
        <v>0.96</v>
      </c>
      <c r="J184" s="128"/>
      <c r="K184" s="128"/>
      <c r="L184" s="20">
        <v>2023</v>
      </c>
      <c r="M184" s="128"/>
      <c r="N184" s="128"/>
      <c r="O184" s="130">
        <v>0.96</v>
      </c>
      <c r="P184" s="130" t="s">
        <v>9</v>
      </c>
    </row>
    <row r="185" spans="2:16" x14ac:dyDescent="0.25">
      <c r="B185" s="6" t="s">
        <v>25</v>
      </c>
      <c r="C185" s="5" t="s">
        <v>28</v>
      </c>
      <c r="D185" s="172" t="s">
        <v>27</v>
      </c>
      <c r="E185" s="132" t="s">
        <v>606</v>
      </c>
      <c r="F185" s="139">
        <v>0.93</v>
      </c>
      <c r="G185" s="128"/>
      <c r="H185" s="128"/>
      <c r="I185" s="128"/>
      <c r="J185" s="128"/>
      <c r="K185" s="128"/>
      <c r="L185" s="20" t="s">
        <v>612</v>
      </c>
      <c r="M185" s="128"/>
      <c r="N185" s="128"/>
      <c r="O185" s="99"/>
      <c r="P185" s="99"/>
    </row>
    <row r="186" spans="2:16" x14ac:dyDescent="0.25">
      <c r="B186" s="174" t="s">
        <v>25</v>
      </c>
      <c r="C186" s="174" t="s">
        <v>24</v>
      </c>
      <c r="D186" s="172" t="s">
        <v>23</v>
      </c>
      <c r="E186" s="132" t="s">
        <v>575</v>
      </c>
      <c r="F186" s="163" t="s">
        <v>21</v>
      </c>
      <c r="G186" s="128"/>
      <c r="H186" s="128"/>
      <c r="I186" s="128"/>
      <c r="J186" s="128"/>
      <c r="K186" s="128"/>
      <c r="L186" s="20">
        <v>2020</v>
      </c>
      <c r="M186" s="128"/>
      <c r="N186" s="128"/>
      <c r="O186" s="8" t="s">
        <v>21</v>
      </c>
      <c r="P186" s="8" t="s">
        <v>21</v>
      </c>
    </row>
    <row r="187" spans="2:16" x14ac:dyDescent="0.25">
      <c r="B187" s="6" t="s">
        <v>17</v>
      </c>
      <c r="C187" s="38" t="s">
        <v>16</v>
      </c>
      <c r="D187" s="172" t="s">
        <v>495</v>
      </c>
      <c r="E187" s="132" t="s">
        <v>607</v>
      </c>
      <c r="F187" s="128"/>
      <c r="G187" s="128"/>
      <c r="H187" s="128"/>
      <c r="I187" s="9">
        <v>0.92</v>
      </c>
      <c r="J187" s="128"/>
      <c r="K187" s="128"/>
      <c r="L187" s="20">
        <v>2023</v>
      </c>
      <c r="M187" s="128"/>
      <c r="N187" s="128"/>
      <c r="O187" s="130">
        <v>0.92</v>
      </c>
      <c r="P187" s="130" t="s">
        <v>9</v>
      </c>
    </row>
    <row r="188" spans="2:16" x14ac:dyDescent="0.25">
      <c r="B188" s="6" t="s">
        <v>17</v>
      </c>
      <c r="C188" s="38" t="s">
        <v>16</v>
      </c>
      <c r="D188" s="172" t="s">
        <v>496</v>
      </c>
      <c r="E188" s="132" t="s">
        <v>607</v>
      </c>
      <c r="F188" s="128"/>
      <c r="G188" s="128"/>
      <c r="H188" s="128"/>
      <c r="I188" s="9">
        <v>0.93</v>
      </c>
      <c r="J188" s="128"/>
      <c r="K188" s="128"/>
      <c r="L188" s="20">
        <v>2023</v>
      </c>
      <c r="M188" s="128"/>
      <c r="N188" s="128"/>
      <c r="O188" s="128"/>
      <c r="P188" s="128"/>
    </row>
    <row r="189" spans="2:16" x14ac:dyDescent="0.25">
      <c r="B189" s="6" t="s">
        <v>15</v>
      </c>
      <c r="C189" s="5" t="s">
        <v>14</v>
      </c>
      <c r="D189" s="172" t="s">
        <v>13</v>
      </c>
      <c r="E189" s="132" t="s">
        <v>608</v>
      </c>
      <c r="F189" s="128"/>
      <c r="G189" s="128"/>
      <c r="H189" s="128"/>
      <c r="I189" s="128"/>
      <c r="J189" s="128"/>
      <c r="K189" s="128"/>
      <c r="L189" s="20" t="s">
        <v>557</v>
      </c>
      <c r="M189" s="128"/>
      <c r="N189" s="128"/>
      <c r="O189" s="99"/>
      <c r="P189" s="99"/>
    </row>
    <row r="190" spans="2:16" x14ac:dyDescent="0.25">
      <c r="B190" s="6" t="s">
        <v>12</v>
      </c>
      <c r="C190" s="5" t="s">
        <v>11</v>
      </c>
      <c r="D190" s="172" t="s">
        <v>10</v>
      </c>
      <c r="E190" s="132" t="s">
        <v>598</v>
      </c>
      <c r="F190" s="128"/>
      <c r="G190" s="128"/>
      <c r="H190" s="128"/>
      <c r="I190" s="128"/>
      <c r="J190" s="128"/>
      <c r="K190" s="128"/>
      <c r="L190" s="20" t="s">
        <v>557</v>
      </c>
      <c r="M190" s="128"/>
      <c r="N190" s="128"/>
      <c r="O190" s="99"/>
      <c r="P190" s="99"/>
    </row>
    <row r="191" spans="2:16" x14ac:dyDescent="0.25">
      <c r="B191" s="6" t="s">
        <v>8</v>
      </c>
      <c r="C191" s="5" t="s">
        <v>7</v>
      </c>
      <c r="D191" s="172" t="s">
        <v>6</v>
      </c>
      <c r="E191" s="132" t="s">
        <v>542</v>
      </c>
      <c r="F191" s="128"/>
      <c r="G191" s="128"/>
      <c r="H191" s="128"/>
      <c r="I191" s="128"/>
      <c r="J191" s="128"/>
      <c r="K191" s="128"/>
      <c r="L191" s="20" t="s">
        <v>557</v>
      </c>
      <c r="M191" s="128"/>
      <c r="N191" s="128"/>
      <c r="O191" s="99"/>
      <c r="P191" s="99"/>
    </row>
    <row r="192" spans="2:16" x14ac:dyDescent="0.25">
      <c r="B192" s="6" t="s">
        <v>5</v>
      </c>
      <c r="C192" s="5" t="s">
        <v>4</v>
      </c>
      <c r="D192" s="172" t="s">
        <v>3</v>
      </c>
      <c r="E192" s="132" t="s">
        <v>539</v>
      </c>
      <c r="F192" s="128"/>
      <c r="G192" s="128"/>
      <c r="H192" s="128"/>
      <c r="I192" s="128"/>
      <c r="J192" s="128"/>
      <c r="K192" s="128"/>
      <c r="L192" s="20" t="s">
        <v>557</v>
      </c>
      <c r="M192" s="128"/>
      <c r="N192" s="128"/>
      <c r="O192" s="99"/>
      <c r="P192" s="99"/>
    </row>
    <row r="193" spans="2:16" x14ac:dyDescent="0.25">
      <c r="B193" s="6" t="s">
        <v>2</v>
      </c>
      <c r="C193" s="5" t="s">
        <v>1</v>
      </c>
      <c r="D193" s="172" t="s">
        <v>0</v>
      </c>
      <c r="E193" s="132" t="s">
        <v>598</v>
      </c>
      <c r="F193" s="128"/>
      <c r="G193" s="128"/>
      <c r="H193" s="128"/>
      <c r="I193" s="128"/>
      <c r="J193" s="128"/>
      <c r="K193" s="128"/>
      <c r="L193" s="20" t="s">
        <v>557</v>
      </c>
      <c r="M193" s="128"/>
      <c r="N193" s="128"/>
      <c r="O193" s="99"/>
      <c r="P193" s="99"/>
    </row>
    <row r="194" spans="2:16" x14ac:dyDescent="0.25">
      <c r="I194" s="160"/>
      <c r="J194" s="160"/>
      <c r="K194" s="160"/>
    </row>
    <row r="195" spans="2:16" x14ac:dyDescent="0.25">
      <c r="I195" s="164"/>
      <c r="J195" s="164"/>
      <c r="K195" s="164"/>
    </row>
    <row r="196" spans="2:16" x14ac:dyDescent="0.25">
      <c r="I196" s="160"/>
      <c r="J196" s="160"/>
      <c r="K196" s="160"/>
    </row>
  </sheetData>
  <sheetProtection algorithmName="SHA-512" hashValue="WhMlgKROUzOAkAJTlJ+uG27Ws/Gib969TEXPjKtFGIyxp1ZfNBpbrdTEPYf0DHjmsCcj0S3zpEsSbzmjadGZ9w==" saltValue="gimESFw0JESP3lISmKFI1A==" spinCount="100000" sheet="1" objects="1" scenarios="1" selectLockedCells="1" selectUnlockedCells="1"/>
  <mergeCells count="2">
    <mergeCell ref="B5:D6"/>
    <mergeCell ref="B7:D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87E37-D63C-4653-BA74-BDC06BDCDCDB}">
  <sheetPr codeName="Foglio6">
    <tabColor theme="7" tint="0.79998168889431442"/>
  </sheetPr>
  <dimension ref="B5:Q189"/>
  <sheetViews>
    <sheetView zoomScale="80" zoomScaleNormal="80" workbookViewId="0">
      <pane xSplit="4" ySplit="7" topLeftCell="E8" activePane="bottomRight" state="frozen"/>
      <selection pane="topRight" activeCell="D1" sqref="D1"/>
      <selection pane="bottomLeft" activeCell="A2" sqref="A2"/>
      <selection pane="bottomRight" activeCell="B7" sqref="B7:P7"/>
    </sheetView>
  </sheetViews>
  <sheetFormatPr defaultRowHeight="15" x14ac:dyDescent="0.25"/>
  <cols>
    <col min="1" max="1" width="2" customWidth="1"/>
    <col min="2" max="2" width="23.85546875" bestFit="1" customWidth="1"/>
    <col min="3" max="3" width="17.28515625" bestFit="1" customWidth="1"/>
    <col min="4" max="4" width="28.7109375" bestFit="1" customWidth="1"/>
    <col min="5" max="5" width="24" bestFit="1" customWidth="1"/>
    <col min="6" max="8" width="7.42578125" bestFit="1" customWidth="1"/>
    <col min="9" max="9" width="10.5703125" customWidth="1"/>
    <col min="10" max="10" width="7.42578125" bestFit="1" customWidth="1"/>
    <col min="11" max="11" width="7.42578125" customWidth="1"/>
    <col min="12" max="12" width="20.5703125" bestFit="1" customWidth="1"/>
    <col min="13" max="14" width="9.42578125" bestFit="1" customWidth="1"/>
    <col min="15" max="15" width="12.85546875" bestFit="1" customWidth="1"/>
    <col min="16" max="16" width="16" customWidth="1"/>
    <col min="17" max="17" width="65.140625" customWidth="1"/>
  </cols>
  <sheetData>
    <row r="5" spans="2:16" x14ac:dyDescent="0.25">
      <c r="B5" s="170"/>
      <c r="C5" t="s">
        <v>630</v>
      </c>
    </row>
    <row r="6" spans="2:16" x14ac:dyDescent="0.25">
      <c r="B6" s="171" t="s">
        <v>631</v>
      </c>
      <c r="C6" t="s">
        <v>632</v>
      </c>
    </row>
    <row r="7" spans="2:16" ht="38.25" x14ac:dyDescent="0.25">
      <c r="B7" s="70" t="s">
        <v>444</v>
      </c>
      <c r="C7" s="70" t="s">
        <v>443</v>
      </c>
      <c r="D7" s="65" t="s">
        <v>442</v>
      </c>
      <c r="E7" s="65" t="s">
        <v>522</v>
      </c>
      <c r="F7" s="68" t="s">
        <v>502</v>
      </c>
      <c r="G7" s="68" t="s">
        <v>503</v>
      </c>
      <c r="H7" s="68" t="s">
        <v>504</v>
      </c>
      <c r="I7" s="68" t="s">
        <v>505</v>
      </c>
      <c r="J7" s="68" t="s">
        <v>506</v>
      </c>
      <c r="K7" s="68" t="s">
        <v>507</v>
      </c>
      <c r="L7" s="65" t="s">
        <v>529</v>
      </c>
      <c r="M7" s="65" t="s">
        <v>609</v>
      </c>
      <c r="N7" s="65" t="s">
        <v>610</v>
      </c>
      <c r="O7" s="68" t="s">
        <v>451</v>
      </c>
      <c r="P7" s="65" t="s">
        <v>611</v>
      </c>
    </row>
    <row r="8" spans="2:16" x14ac:dyDescent="0.25">
      <c r="B8" s="126" t="s">
        <v>426</v>
      </c>
      <c r="C8" s="36" t="s">
        <v>428</v>
      </c>
      <c r="D8" s="172" t="s">
        <v>427</v>
      </c>
      <c r="E8" s="127" t="s">
        <v>533</v>
      </c>
      <c r="F8" s="128"/>
      <c r="G8" s="128"/>
      <c r="H8" s="128"/>
      <c r="I8" s="9">
        <v>0.88</v>
      </c>
      <c r="J8" s="128"/>
      <c r="K8" s="128"/>
      <c r="L8" s="20">
        <v>2023</v>
      </c>
      <c r="M8" s="96"/>
      <c r="N8" s="96"/>
      <c r="O8" s="130">
        <v>0.88</v>
      </c>
      <c r="P8" s="139" t="s">
        <v>9</v>
      </c>
    </row>
    <row r="9" spans="2:16" x14ac:dyDescent="0.25">
      <c r="B9" s="126" t="s">
        <v>426</v>
      </c>
      <c r="C9" s="36" t="s">
        <v>425</v>
      </c>
      <c r="D9" s="172" t="s">
        <v>424</v>
      </c>
      <c r="E9" s="127" t="s">
        <v>533</v>
      </c>
      <c r="F9" s="9">
        <v>0.88</v>
      </c>
      <c r="G9" s="128"/>
      <c r="H9" s="128"/>
      <c r="I9" s="128"/>
      <c r="J9" s="128"/>
      <c r="K9" s="128"/>
      <c r="L9" s="20" t="s">
        <v>612</v>
      </c>
      <c r="M9" s="96"/>
      <c r="N9" s="96"/>
      <c r="O9" s="99"/>
      <c r="P9" s="99"/>
    </row>
    <row r="10" spans="2:16" x14ac:dyDescent="0.25">
      <c r="B10" s="36" t="s">
        <v>419</v>
      </c>
      <c r="C10" s="36" t="s">
        <v>423</v>
      </c>
      <c r="D10" s="172" t="s">
        <v>422</v>
      </c>
      <c r="E10" s="126" t="s">
        <v>535</v>
      </c>
      <c r="F10" s="128"/>
      <c r="G10" s="128"/>
      <c r="H10" s="128"/>
      <c r="I10" s="9">
        <v>0.88</v>
      </c>
      <c r="J10" s="128"/>
      <c r="K10" s="128"/>
      <c r="L10" s="20">
        <v>2023</v>
      </c>
      <c r="M10" s="96"/>
      <c r="N10" s="96"/>
      <c r="O10" s="130">
        <v>0.88</v>
      </c>
      <c r="P10" s="139" t="s">
        <v>9</v>
      </c>
    </row>
    <row r="11" spans="2:16" x14ac:dyDescent="0.25">
      <c r="B11" s="36" t="s">
        <v>419</v>
      </c>
      <c r="C11" s="36" t="s">
        <v>421</v>
      </c>
      <c r="D11" s="172" t="s">
        <v>488</v>
      </c>
      <c r="E11" s="129" t="s">
        <v>536</v>
      </c>
      <c r="F11" s="128"/>
      <c r="G11" s="9">
        <v>0.82</v>
      </c>
      <c r="H11" s="9">
        <v>0.86</v>
      </c>
      <c r="I11" s="9">
        <v>0.88</v>
      </c>
      <c r="J11" s="9">
        <v>0.85</v>
      </c>
      <c r="K11" s="8"/>
      <c r="L11" s="20" t="s">
        <v>613</v>
      </c>
      <c r="M11" s="9">
        <f>AVERAGE(F11:H11)</f>
        <v>0.84</v>
      </c>
      <c r="N11" s="9">
        <f>AVERAGE(I11:K11)</f>
        <v>0.86499999999999999</v>
      </c>
      <c r="O11" s="31" t="s">
        <v>497</v>
      </c>
      <c r="P11" s="139" t="s">
        <v>9</v>
      </c>
    </row>
    <row r="12" spans="2:16" x14ac:dyDescent="0.25">
      <c r="B12" s="36" t="s">
        <v>419</v>
      </c>
      <c r="C12" s="36" t="s">
        <v>418</v>
      </c>
      <c r="D12" s="172" t="s">
        <v>417</v>
      </c>
      <c r="E12" s="126" t="s">
        <v>538</v>
      </c>
      <c r="F12" s="128"/>
      <c r="G12" s="9">
        <v>0.88</v>
      </c>
      <c r="H12" s="9">
        <v>0.85</v>
      </c>
      <c r="I12" s="9">
        <v>0.88</v>
      </c>
      <c r="J12" s="9">
        <v>0.85</v>
      </c>
      <c r="K12" s="8"/>
      <c r="L12" s="20" t="s">
        <v>613</v>
      </c>
      <c r="M12" s="9">
        <f>AVERAGE(F12:H12)</f>
        <v>0.86499999999999999</v>
      </c>
      <c r="N12" s="9">
        <f>AVERAGE(I12:K12)</f>
        <v>0.86499999999999999</v>
      </c>
      <c r="O12" s="31" t="s">
        <v>497</v>
      </c>
      <c r="P12" s="139" t="s">
        <v>9</v>
      </c>
    </row>
    <row r="13" spans="2:16" x14ac:dyDescent="0.25">
      <c r="B13" s="36" t="s">
        <v>230</v>
      </c>
      <c r="C13" s="36" t="s">
        <v>416</v>
      </c>
      <c r="D13" s="172" t="s">
        <v>415</v>
      </c>
      <c r="E13" s="129" t="s">
        <v>539</v>
      </c>
      <c r="F13" s="9">
        <v>0.88</v>
      </c>
      <c r="G13" s="128"/>
      <c r="H13" s="128"/>
      <c r="I13" s="128"/>
      <c r="J13" s="128"/>
      <c r="K13" s="128"/>
      <c r="L13" s="20">
        <v>2020</v>
      </c>
      <c r="M13" s="96"/>
      <c r="N13" s="96"/>
      <c r="O13" s="130">
        <f>AVERAGE(F13:K13)</f>
        <v>0.88</v>
      </c>
      <c r="P13" s="130" t="s">
        <v>9</v>
      </c>
    </row>
    <row r="14" spans="2:16" x14ac:dyDescent="0.25">
      <c r="B14" s="36" t="s">
        <v>230</v>
      </c>
      <c r="C14" s="36" t="s">
        <v>229</v>
      </c>
      <c r="D14" s="172" t="s">
        <v>228</v>
      </c>
      <c r="E14" s="129" t="s">
        <v>539</v>
      </c>
      <c r="F14" s="130">
        <v>0.88</v>
      </c>
      <c r="G14" s="128"/>
      <c r="H14" s="128"/>
      <c r="I14" s="9">
        <v>0.88</v>
      </c>
      <c r="J14" s="128"/>
      <c r="K14" s="128"/>
      <c r="L14" s="20" t="s">
        <v>540</v>
      </c>
      <c r="M14" s="9">
        <f t="shared" ref="M14" si="0">AVERAGE(F14:H14)</f>
        <v>0.88</v>
      </c>
      <c r="N14" s="9">
        <f>AVERAGE(I14:K14)</f>
        <v>0.88</v>
      </c>
      <c r="O14" s="139">
        <f>AVERAGE(M14,N14)</f>
        <v>0.88</v>
      </c>
      <c r="P14" s="139" t="s">
        <v>9</v>
      </c>
    </row>
    <row r="15" spans="2:16" x14ac:dyDescent="0.25">
      <c r="B15" s="174" t="s">
        <v>230</v>
      </c>
      <c r="C15" s="174" t="s">
        <v>412</v>
      </c>
      <c r="D15" s="172" t="s">
        <v>411</v>
      </c>
      <c r="E15" s="129" t="s">
        <v>539</v>
      </c>
      <c r="F15" s="130">
        <v>0.84</v>
      </c>
      <c r="G15" s="128"/>
      <c r="H15" s="128"/>
      <c r="I15" s="128"/>
      <c r="J15" s="128"/>
      <c r="K15" s="128"/>
      <c r="L15" s="20">
        <v>2020</v>
      </c>
      <c r="M15" s="96"/>
      <c r="N15" s="96"/>
      <c r="O15" s="130">
        <f>AVERAGE(F15:K15)</f>
        <v>0.84</v>
      </c>
      <c r="P15" s="130" t="s">
        <v>9</v>
      </c>
    </row>
    <row r="16" spans="2:16" x14ac:dyDescent="0.25">
      <c r="B16" s="36" t="s">
        <v>230</v>
      </c>
      <c r="C16" s="36" t="s">
        <v>410</v>
      </c>
      <c r="D16" s="172" t="s">
        <v>409</v>
      </c>
      <c r="E16" s="64" t="s">
        <v>539</v>
      </c>
      <c r="F16" s="9">
        <v>0.83</v>
      </c>
      <c r="G16" s="9">
        <v>0.88</v>
      </c>
      <c r="H16" s="9">
        <v>0.83</v>
      </c>
      <c r="I16" s="9">
        <v>0.88</v>
      </c>
      <c r="J16" s="9">
        <v>0.83</v>
      </c>
      <c r="K16" s="8"/>
      <c r="L16" s="20" t="s">
        <v>614</v>
      </c>
      <c r="M16" s="9">
        <f t="shared" ref="M16:M17" si="1">AVERAGE(F16:H16)</f>
        <v>0.84666666666666668</v>
      </c>
      <c r="N16" s="9">
        <f>AVERAGE(I16:K16)</f>
        <v>0.85499999999999998</v>
      </c>
      <c r="O16" s="31" t="s">
        <v>497</v>
      </c>
      <c r="P16" s="139" t="s">
        <v>9</v>
      </c>
    </row>
    <row r="17" spans="2:16" x14ac:dyDescent="0.25">
      <c r="B17" s="36" t="s">
        <v>230</v>
      </c>
      <c r="C17" s="36" t="s">
        <v>408</v>
      </c>
      <c r="D17" s="172" t="s">
        <v>407</v>
      </c>
      <c r="E17" s="64" t="s">
        <v>542</v>
      </c>
      <c r="F17" s="9">
        <v>0.88</v>
      </c>
      <c r="G17" s="9">
        <v>0.85</v>
      </c>
      <c r="H17" s="9">
        <v>0.82</v>
      </c>
      <c r="I17" s="9">
        <v>0.88</v>
      </c>
      <c r="J17" s="9">
        <v>0.82</v>
      </c>
      <c r="K17" s="8"/>
      <c r="L17" s="20" t="s">
        <v>614</v>
      </c>
      <c r="M17" s="9">
        <f t="shared" si="1"/>
        <v>0.85</v>
      </c>
      <c r="N17" s="9">
        <f>AVERAGE(I17:K17)</f>
        <v>0.85</v>
      </c>
      <c r="O17" s="31" t="s">
        <v>497</v>
      </c>
      <c r="P17" s="139" t="s">
        <v>9</v>
      </c>
    </row>
    <row r="18" spans="2:16" x14ac:dyDescent="0.25">
      <c r="B18" s="174" t="s">
        <v>230</v>
      </c>
      <c r="C18" s="174" t="s">
        <v>406</v>
      </c>
      <c r="D18" s="172" t="s">
        <v>405</v>
      </c>
      <c r="E18" s="129" t="s">
        <v>542</v>
      </c>
      <c r="F18" s="130">
        <v>0.88</v>
      </c>
      <c r="G18" s="128"/>
      <c r="H18" s="128"/>
      <c r="I18" s="128"/>
      <c r="J18" s="128"/>
      <c r="K18" s="128"/>
      <c r="L18" s="20">
        <v>2020</v>
      </c>
      <c r="M18" s="96"/>
      <c r="N18" s="96"/>
      <c r="O18" s="130">
        <f>AVERAGE(F18:K18)</f>
        <v>0.88</v>
      </c>
      <c r="P18" s="130" t="s">
        <v>9</v>
      </c>
    </row>
    <row r="19" spans="2:16" x14ac:dyDescent="0.25">
      <c r="B19" s="6" t="s">
        <v>402</v>
      </c>
      <c r="C19" s="53" t="s">
        <v>404</v>
      </c>
      <c r="D19" s="172" t="s">
        <v>493</v>
      </c>
      <c r="E19" s="132" t="s">
        <v>544</v>
      </c>
      <c r="F19" s="128"/>
      <c r="G19" s="128"/>
      <c r="H19" s="128"/>
      <c r="I19" s="9">
        <v>0.82</v>
      </c>
      <c r="J19" s="128"/>
      <c r="K19" s="128"/>
      <c r="L19" s="20">
        <v>2023</v>
      </c>
      <c r="M19" s="96"/>
      <c r="N19" s="96"/>
      <c r="O19" s="96"/>
      <c r="P19" s="96"/>
    </row>
    <row r="20" spans="2:16" ht="25.5" x14ac:dyDescent="0.25">
      <c r="B20" s="6" t="s">
        <v>402</v>
      </c>
      <c r="C20" s="53" t="s">
        <v>404</v>
      </c>
      <c r="D20" s="172" t="s">
        <v>494</v>
      </c>
      <c r="E20" s="132" t="s">
        <v>544</v>
      </c>
      <c r="F20" s="128"/>
      <c r="G20" s="128"/>
      <c r="H20" s="128"/>
      <c r="I20" s="24" t="s">
        <v>626</v>
      </c>
      <c r="J20" s="128"/>
      <c r="K20" s="128"/>
      <c r="L20" s="20">
        <v>2023</v>
      </c>
      <c r="M20" s="96"/>
      <c r="N20" s="96"/>
      <c r="O20" s="130">
        <v>0.82</v>
      </c>
      <c r="P20" s="139" t="s">
        <v>9</v>
      </c>
    </row>
    <row r="21" spans="2:16" x14ac:dyDescent="0.25">
      <c r="B21" s="174" t="s">
        <v>402</v>
      </c>
      <c r="C21" s="174" t="s">
        <v>401</v>
      </c>
      <c r="D21" s="172" t="s">
        <v>400</v>
      </c>
      <c r="E21" s="132" t="s">
        <v>544</v>
      </c>
      <c r="F21" s="128"/>
      <c r="G21" s="128"/>
      <c r="H21" s="128"/>
      <c r="I21" s="128"/>
      <c r="J21" s="128"/>
      <c r="K21" s="128"/>
      <c r="L21" s="20" t="s">
        <v>545</v>
      </c>
      <c r="M21" s="96"/>
      <c r="N21" s="96"/>
      <c r="O21" s="20" t="s">
        <v>497</v>
      </c>
      <c r="P21" s="9" t="s">
        <v>9</v>
      </c>
    </row>
    <row r="22" spans="2:16" x14ac:dyDescent="0.25">
      <c r="B22" s="6" t="s">
        <v>210</v>
      </c>
      <c r="C22" s="5" t="s">
        <v>209</v>
      </c>
      <c r="D22" s="172" t="s">
        <v>208</v>
      </c>
      <c r="E22" s="132" t="s">
        <v>539</v>
      </c>
      <c r="F22" s="128"/>
      <c r="G22" s="128"/>
      <c r="H22" s="9">
        <v>0.88</v>
      </c>
      <c r="I22" s="128"/>
      <c r="J22" s="128"/>
      <c r="K22" s="99"/>
      <c r="L22" s="20" t="s">
        <v>546</v>
      </c>
      <c r="M22" s="9">
        <f t="shared" ref="M22" si="2">AVERAGE(F22:H22)</f>
        <v>0.88</v>
      </c>
      <c r="N22" s="8"/>
      <c r="O22" s="31" t="s">
        <v>497</v>
      </c>
      <c r="P22" s="99"/>
    </row>
    <row r="23" spans="2:16" x14ac:dyDescent="0.25">
      <c r="B23" s="6" t="s">
        <v>397</v>
      </c>
      <c r="C23" s="36" t="s">
        <v>396</v>
      </c>
      <c r="D23" s="172" t="s">
        <v>395</v>
      </c>
      <c r="E23" s="132" t="s">
        <v>547</v>
      </c>
      <c r="F23" s="128"/>
      <c r="G23" s="128"/>
      <c r="H23" s="128"/>
      <c r="I23" s="128"/>
      <c r="J23" s="128"/>
      <c r="K23" s="99"/>
      <c r="L23" s="20">
        <v>2025</v>
      </c>
      <c r="M23" s="96"/>
      <c r="N23" s="96"/>
      <c r="O23" s="99"/>
      <c r="P23" s="99"/>
    </row>
    <row r="24" spans="2:16" x14ac:dyDescent="0.25">
      <c r="B24" s="6" t="s">
        <v>394</v>
      </c>
      <c r="C24" s="36" t="s">
        <v>393</v>
      </c>
      <c r="D24" s="172" t="s">
        <v>392</v>
      </c>
      <c r="E24" s="132" t="s">
        <v>548</v>
      </c>
      <c r="F24" s="128"/>
      <c r="G24" s="128"/>
      <c r="H24" s="128"/>
      <c r="I24" s="128"/>
      <c r="J24" s="128"/>
      <c r="K24" s="128"/>
      <c r="L24" s="20" t="s">
        <v>534</v>
      </c>
      <c r="M24" s="96"/>
      <c r="N24" s="96"/>
      <c r="O24" s="99"/>
      <c r="P24" s="99"/>
    </row>
    <row r="25" spans="2:16" x14ac:dyDescent="0.25">
      <c r="B25" s="6" t="s">
        <v>381</v>
      </c>
      <c r="C25" s="36" t="s">
        <v>391</v>
      </c>
      <c r="D25" s="172" t="s">
        <v>390</v>
      </c>
      <c r="E25" s="132" t="s">
        <v>549</v>
      </c>
      <c r="F25" s="128"/>
      <c r="G25" s="128"/>
      <c r="H25" s="128"/>
      <c r="I25" s="128"/>
      <c r="J25" s="128"/>
      <c r="K25" s="128"/>
      <c r="L25" s="20" t="s">
        <v>550</v>
      </c>
      <c r="M25" s="96"/>
      <c r="N25" s="96"/>
      <c r="O25" s="99"/>
      <c r="P25" s="99"/>
    </row>
    <row r="26" spans="2:16" x14ac:dyDescent="0.25">
      <c r="B26" s="6" t="s">
        <v>381</v>
      </c>
      <c r="C26" s="36" t="s">
        <v>389</v>
      </c>
      <c r="D26" s="172" t="s">
        <v>388</v>
      </c>
      <c r="E26" s="132" t="s">
        <v>549</v>
      </c>
      <c r="F26" s="128"/>
      <c r="G26" s="12">
        <v>0.88</v>
      </c>
      <c r="H26" s="128"/>
      <c r="I26" s="128"/>
      <c r="J26" s="128"/>
      <c r="K26" s="128"/>
      <c r="L26" s="20">
        <v>2021</v>
      </c>
      <c r="M26" s="96"/>
      <c r="N26" s="96"/>
      <c r="O26" s="130">
        <f>AVERAGE(F26:K26)</f>
        <v>0.88</v>
      </c>
      <c r="P26" s="130" t="s">
        <v>9</v>
      </c>
    </row>
    <row r="27" spans="2:16" x14ac:dyDescent="0.25">
      <c r="B27" s="36" t="s">
        <v>381</v>
      </c>
      <c r="C27" s="36" t="s">
        <v>387</v>
      </c>
      <c r="D27" s="172" t="s">
        <v>386</v>
      </c>
      <c r="E27" s="132" t="s">
        <v>551</v>
      </c>
      <c r="F27" s="9">
        <v>0.88</v>
      </c>
      <c r="G27" s="9">
        <v>0.88</v>
      </c>
      <c r="H27" s="9">
        <v>0.85</v>
      </c>
      <c r="I27" s="9">
        <v>0.88</v>
      </c>
      <c r="J27" s="9">
        <v>0.85</v>
      </c>
      <c r="K27" s="8"/>
      <c r="L27" s="20" t="s">
        <v>614</v>
      </c>
      <c r="M27" s="9">
        <f t="shared" ref="M27:M30" si="3">AVERAGE(F27:H27)</f>
        <v>0.87</v>
      </c>
      <c r="N27" s="9">
        <f t="shared" ref="N27:N30" si="4">AVERAGE(I27:K27)</f>
        <v>0.86499999999999999</v>
      </c>
      <c r="O27" s="31" t="s">
        <v>497</v>
      </c>
      <c r="P27" s="139" t="s">
        <v>9</v>
      </c>
    </row>
    <row r="28" spans="2:16" x14ac:dyDescent="0.25">
      <c r="B28" s="6" t="s">
        <v>381</v>
      </c>
      <c r="C28" s="36" t="s">
        <v>385</v>
      </c>
      <c r="D28" s="172" t="s">
        <v>384</v>
      </c>
      <c r="E28" s="132" t="s">
        <v>553</v>
      </c>
      <c r="F28" s="9">
        <v>0.88</v>
      </c>
      <c r="G28" s="9">
        <v>0.82</v>
      </c>
      <c r="H28" s="9">
        <v>0.86</v>
      </c>
      <c r="I28" s="9">
        <v>0.79249999999999998</v>
      </c>
      <c r="J28" s="9">
        <v>0.82</v>
      </c>
      <c r="K28" s="8"/>
      <c r="L28" s="20" t="s">
        <v>614</v>
      </c>
      <c r="M28" s="9">
        <f t="shared" si="3"/>
        <v>0.85333333333333339</v>
      </c>
      <c r="N28" s="9">
        <f t="shared" si="4"/>
        <v>0.80624999999999991</v>
      </c>
      <c r="O28" s="31" t="s">
        <v>497</v>
      </c>
      <c r="P28" s="139" t="s">
        <v>9</v>
      </c>
    </row>
    <row r="29" spans="2:16" x14ac:dyDescent="0.25">
      <c r="B29" s="6" t="s">
        <v>381</v>
      </c>
      <c r="C29" s="36" t="s">
        <v>383</v>
      </c>
      <c r="D29" s="172" t="s">
        <v>382</v>
      </c>
      <c r="E29" s="132" t="s">
        <v>554</v>
      </c>
      <c r="F29" s="9">
        <v>0.75</v>
      </c>
      <c r="G29" s="9">
        <v>0.78</v>
      </c>
      <c r="H29" s="9">
        <v>0.85</v>
      </c>
      <c r="I29" s="9">
        <v>0.76</v>
      </c>
      <c r="J29" s="9">
        <v>0.75</v>
      </c>
      <c r="K29" s="8"/>
      <c r="L29" s="20" t="s">
        <v>614</v>
      </c>
      <c r="M29" s="9">
        <f t="shared" si="3"/>
        <v>0.79333333333333333</v>
      </c>
      <c r="N29" s="9">
        <f t="shared" si="4"/>
        <v>0.755</v>
      </c>
      <c r="O29" s="31" t="s">
        <v>497</v>
      </c>
      <c r="P29" s="139" t="s">
        <v>9</v>
      </c>
    </row>
    <row r="30" spans="2:16" x14ac:dyDescent="0.25">
      <c r="B30" s="174" t="s">
        <v>381</v>
      </c>
      <c r="C30" s="174" t="s">
        <v>380</v>
      </c>
      <c r="D30" s="172" t="s">
        <v>379</v>
      </c>
      <c r="E30" s="132" t="s">
        <v>554</v>
      </c>
      <c r="F30" s="9">
        <v>0.85</v>
      </c>
      <c r="G30" s="9">
        <v>0.88</v>
      </c>
      <c r="H30" s="9">
        <v>0.85</v>
      </c>
      <c r="I30" s="9">
        <v>0.80399999999999994</v>
      </c>
      <c r="J30" s="9">
        <v>0.88</v>
      </c>
      <c r="K30" s="8"/>
      <c r="L30" s="20" t="s">
        <v>614</v>
      </c>
      <c r="M30" s="9">
        <f t="shared" si="3"/>
        <v>0.86</v>
      </c>
      <c r="N30" s="9">
        <f t="shared" si="4"/>
        <v>0.84199999999999997</v>
      </c>
      <c r="O30" s="31" t="s">
        <v>497</v>
      </c>
      <c r="P30" s="139" t="s">
        <v>9</v>
      </c>
    </row>
    <row r="31" spans="2:16" x14ac:dyDescent="0.25">
      <c r="B31" s="6" t="s">
        <v>374</v>
      </c>
      <c r="C31" s="36" t="s">
        <v>378</v>
      </c>
      <c r="D31" s="172" t="s">
        <v>377</v>
      </c>
      <c r="E31" s="132" t="s">
        <v>555</v>
      </c>
      <c r="F31" s="128"/>
      <c r="G31" s="128"/>
      <c r="H31" s="128"/>
      <c r="I31" s="128"/>
      <c r="J31" s="128"/>
      <c r="K31" s="128"/>
      <c r="L31" s="20" t="s">
        <v>534</v>
      </c>
      <c r="M31" s="96"/>
      <c r="N31" s="96"/>
      <c r="O31" s="8"/>
      <c r="P31" s="8"/>
    </row>
    <row r="32" spans="2:16" x14ac:dyDescent="0.25">
      <c r="B32" s="6" t="s">
        <v>374</v>
      </c>
      <c r="C32" s="36" t="s">
        <v>376</v>
      </c>
      <c r="D32" s="172" t="s">
        <v>375</v>
      </c>
      <c r="E32" s="132" t="s">
        <v>555</v>
      </c>
      <c r="F32" s="128"/>
      <c r="G32" s="128"/>
      <c r="H32" s="128"/>
      <c r="I32" s="9">
        <v>0.86</v>
      </c>
      <c r="J32" s="128"/>
      <c r="K32" s="128"/>
      <c r="L32" s="20">
        <v>2023</v>
      </c>
      <c r="M32" s="96"/>
      <c r="N32" s="96"/>
      <c r="O32" s="9">
        <v>0.86</v>
      </c>
      <c r="P32" s="139" t="s">
        <v>9</v>
      </c>
    </row>
    <row r="33" spans="2:16" x14ac:dyDescent="0.25">
      <c r="B33" s="6" t="s">
        <v>374</v>
      </c>
      <c r="C33" s="36" t="s">
        <v>373</v>
      </c>
      <c r="D33" s="172" t="s">
        <v>372</v>
      </c>
      <c r="E33" s="132" t="s">
        <v>551</v>
      </c>
      <c r="F33" s="128"/>
      <c r="G33" s="9">
        <v>0.88</v>
      </c>
      <c r="H33" s="9">
        <v>0.85</v>
      </c>
      <c r="I33" s="9">
        <v>0.8</v>
      </c>
      <c r="J33" s="9">
        <v>0.83</v>
      </c>
      <c r="K33" s="8"/>
      <c r="L33" s="20" t="s">
        <v>613</v>
      </c>
      <c r="M33" s="9">
        <f>AVERAGE(F33:H33)</f>
        <v>0.86499999999999999</v>
      </c>
      <c r="N33" s="9">
        <f t="shared" ref="N33" si="5">AVERAGE(I33:K33)</f>
        <v>0.81499999999999995</v>
      </c>
      <c r="O33" s="31" t="s">
        <v>497</v>
      </c>
      <c r="P33" s="139" t="s">
        <v>9</v>
      </c>
    </row>
    <row r="34" spans="2:16" x14ac:dyDescent="0.25">
      <c r="B34" s="6" t="s">
        <v>365</v>
      </c>
      <c r="C34" s="36" t="s">
        <v>371</v>
      </c>
      <c r="D34" s="172" t="s">
        <v>370</v>
      </c>
      <c r="E34" s="133" t="s">
        <v>556</v>
      </c>
      <c r="F34" s="128"/>
      <c r="G34" s="128"/>
      <c r="H34" s="128"/>
      <c r="I34" s="128"/>
      <c r="J34" s="128"/>
      <c r="K34" s="128"/>
      <c r="L34" s="20" t="s">
        <v>557</v>
      </c>
      <c r="M34" s="96"/>
      <c r="N34" s="96"/>
      <c r="O34" s="99"/>
      <c r="P34" s="99"/>
    </row>
    <row r="35" spans="2:16" x14ac:dyDescent="0.25">
      <c r="B35" s="6" t="s">
        <v>365</v>
      </c>
      <c r="C35" s="53" t="s">
        <v>414</v>
      </c>
      <c r="D35" s="172" t="s">
        <v>477</v>
      </c>
      <c r="E35" s="133" t="s">
        <v>556</v>
      </c>
      <c r="F35" s="9">
        <v>0.88</v>
      </c>
      <c r="G35" s="128"/>
      <c r="H35" s="128"/>
      <c r="I35" s="130">
        <v>0.88</v>
      </c>
      <c r="J35" s="128"/>
      <c r="K35" s="128"/>
      <c r="L35" s="20" t="s">
        <v>540</v>
      </c>
      <c r="M35" s="96"/>
      <c r="N35" s="96"/>
      <c r="O35" s="96"/>
      <c r="P35" s="96"/>
    </row>
    <row r="36" spans="2:16" x14ac:dyDescent="0.25">
      <c r="B36" s="6" t="s">
        <v>365</v>
      </c>
      <c r="C36" s="53" t="s">
        <v>414</v>
      </c>
      <c r="D36" s="172" t="s">
        <v>478</v>
      </c>
      <c r="E36" s="132" t="s">
        <v>556</v>
      </c>
      <c r="F36" s="9">
        <v>0.88</v>
      </c>
      <c r="G36" s="128"/>
      <c r="H36" s="128"/>
      <c r="I36" s="128"/>
      <c r="J36" s="128"/>
      <c r="K36" s="128"/>
      <c r="L36" s="20">
        <v>2020</v>
      </c>
      <c r="M36" s="96"/>
      <c r="N36" s="96"/>
      <c r="O36" s="130">
        <v>0.88</v>
      </c>
      <c r="P36" s="130" t="s">
        <v>9</v>
      </c>
    </row>
    <row r="37" spans="2:16" x14ac:dyDescent="0.25">
      <c r="B37" s="6" t="s">
        <v>365</v>
      </c>
      <c r="C37" s="36" t="s">
        <v>399</v>
      </c>
      <c r="D37" s="172" t="s">
        <v>398</v>
      </c>
      <c r="E37" s="132" t="s">
        <v>556</v>
      </c>
      <c r="F37" s="9">
        <v>0.84</v>
      </c>
      <c r="G37" s="128"/>
      <c r="H37" s="128"/>
      <c r="I37" s="128"/>
      <c r="J37" s="128"/>
      <c r="K37" s="128"/>
      <c r="L37" s="20">
        <v>2020</v>
      </c>
      <c r="M37" s="96"/>
      <c r="N37" s="96"/>
      <c r="O37" s="130">
        <f>AVERAGE(F37:K37)</f>
        <v>0.84</v>
      </c>
      <c r="P37" s="130" t="s">
        <v>9</v>
      </c>
    </row>
    <row r="38" spans="2:16" x14ac:dyDescent="0.25">
      <c r="B38" s="174" t="s">
        <v>365</v>
      </c>
      <c r="C38" s="174" t="s">
        <v>364</v>
      </c>
      <c r="D38" s="172" t="s">
        <v>363</v>
      </c>
      <c r="E38" s="132" t="s">
        <v>544</v>
      </c>
      <c r="F38" s="9">
        <v>0.79</v>
      </c>
      <c r="G38" s="128"/>
      <c r="H38" s="128"/>
      <c r="I38" s="128"/>
      <c r="J38" s="128"/>
      <c r="K38" s="128"/>
      <c r="L38" s="20">
        <v>2020</v>
      </c>
      <c r="M38" s="96"/>
      <c r="N38" s="96"/>
      <c r="O38" s="130">
        <f>AVERAGE(F38:K38)</f>
        <v>0.79</v>
      </c>
      <c r="P38" s="130" t="s">
        <v>9</v>
      </c>
    </row>
    <row r="39" spans="2:16" x14ac:dyDescent="0.25">
      <c r="B39" s="6" t="s">
        <v>362</v>
      </c>
      <c r="C39" s="36" t="s">
        <v>361</v>
      </c>
      <c r="D39" s="172" t="s">
        <v>360</v>
      </c>
      <c r="E39" s="132" t="s">
        <v>558</v>
      </c>
      <c r="F39" s="9">
        <v>0.88</v>
      </c>
      <c r="G39" s="9">
        <v>0.82</v>
      </c>
      <c r="H39" s="29">
        <v>0.61</v>
      </c>
      <c r="I39" s="9">
        <v>0.88</v>
      </c>
      <c r="J39" s="9">
        <v>0.88</v>
      </c>
      <c r="K39" s="8"/>
      <c r="L39" s="20" t="s">
        <v>614</v>
      </c>
      <c r="M39" s="9">
        <f>AVERAGE(F39:H39)</f>
        <v>0.77</v>
      </c>
      <c r="N39" s="9">
        <f t="shared" ref="N39" si="6">AVERAGE(I39:K39)</f>
        <v>0.88</v>
      </c>
      <c r="O39" s="31" t="s">
        <v>497</v>
      </c>
      <c r="P39" s="139" t="s">
        <v>9</v>
      </c>
    </row>
    <row r="40" spans="2:16" x14ac:dyDescent="0.25">
      <c r="B40" s="6" t="s">
        <v>359</v>
      </c>
      <c r="C40" s="36" t="s">
        <v>358</v>
      </c>
      <c r="D40" s="172" t="s">
        <v>357</v>
      </c>
      <c r="E40" s="132" t="s">
        <v>559</v>
      </c>
      <c r="F40" s="128"/>
      <c r="G40" s="128"/>
      <c r="H40" s="128"/>
      <c r="I40" s="128"/>
      <c r="J40" s="128"/>
      <c r="K40" s="8"/>
      <c r="L40" s="20">
        <v>2025</v>
      </c>
      <c r="M40" s="96"/>
      <c r="N40" s="96"/>
      <c r="O40" s="99"/>
      <c r="P40" s="99"/>
    </row>
    <row r="41" spans="2:16" x14ac:dyDescent="0.25">
      <c r="B41" s="6" t="s">
        <v>356</v>
      </c>
      <c r="C41" s="5" t="s">
        <v>355</v>
      </c>
      <c r="D41" s="172" t="s">
        <v>354</v>
      </c>
      <c r="E41" s="132" t="s">
        <v>560</v>
      </c>
      <c r="F41" s="128"/>
      <c r="G41" s="128"/>
      <c r="H41" s="128"/>
      <c r="I41" s="9">
        <v>0.88</v>
      </c>
      <c r="J41" s="128"/>
      <c r="K41" s="128"/>
      <c r="L41" s="20">
        <v>2023</v>
      </c>
      <c r="M41" s="96"/>
      <c r="N41" s="96"/>
      <c r="O41" s="130">
        <v>0.88</v>
      </c>
      <c r="P41" s="139" t="s">
        <v>9</v>
      </c>
    </row>
    <row r="42" spans="2:16" x14ac:dyDescent="0.25">
      <c r="B42" s="6" t="s">
        <v>353</v>
      </c>
      <c r="C42" s="36" t="s">
        <v>352</v>
      </c>
      <c r="D42" s="172" t="s">
        <v>351</v>
      </c>
      <c r="E42" s="132" t="s">
        <v>561</v>
      </c>
      <c r="F42" s="128"/>
      <c r="G42" s="128"/>
      <c r="H42" s="128"/>
      <c r="I42" s="128"/>
      <c r="J42" s="128"/>
      <c r="K42" s="128"/>
      <c r="L42" s="20" t="s">
        <v>557</v>
      </c>
      <c r="M42" s="96"/>
      <c r="N42" s="96"/>
      <c r="O42" s="99"/>
      <c r="P42" s="99"/>
    </row>
    <row r="43" spans="2:16" x14ac:dyDescent="0.25">
      <c r="B43" s="6" t="s">
        <v>350</v>
      </c>
      <c r="C43" s="36" t="s">
        <v>349</v>
      </c>
      <c r="D43" s="172" t="s">
        <v>348</v>
      </c>
      <c r="E43" s="135" t="s">
        <v>559</v>
      </c>
      <c r="F43" s="12">
        <v>0.88</v>
      </c>
      <c r="G43" s="128"/>
      <c r="H43" s="128"/>
      <c r="I43" s="128"/>
      <c r="J43" s="128"/>
      <c r="K43" s="128"/>
      <c r="L43" s="20">
        <v>2020</v>
      </c>
      <c r="M43" s="96"/>
      <c r="N43" s="96"/>
      <c r="O43" s="130">
        <f>AVERAGE(F43:K43)</f>
        <v>0.88</v>
      </c>
      <c r="P43" s="130" t="s">
        <v>9</v>
      </c>
    </row>
    <row r="44" spans="2:16" x14ac:dyDescent="0.25">
      <c r="B44" s="6" t="s">
        <v>345</v>
      </c>
      <c r="C44" s="36" t="s">
        <v>347</v>
      </c>
      <c r="D44" s="172" t="s">
        <v>346</v>
      </c>
      <c r="E44" s="132" t="s">
        <v>562</v>
      </c>
      <c r="F44" s="128"/>
      <c r="G44" s="128"/>
      <c r="H44" s="128"/>
      <c r="I44" s="128"/>
      <c r="J44" s="128"/>
      <c r="K44" s="31"/>
      <c r="L44" s="20">
        <v>2025</v>
      </c>
      <c r="M44" s="96"/>
      <c r="N44" s="96"/>
      <c r="O44" s="31"/>
      <c r="P44" s="31"/>
    </row>
    <row r="45" spans="2:16" x14ac:dyDescent="0.25">
      <c r="B45" s="174" t="s">
        <v>345</v>
      </c>
      <c r="C45" s="174" t="s">
        <v>344</v>
      </c>
      <c r="D45" s="172" t="s">
        <v>343</v>
      </c>
      <c r="E45" s="132" t="s">
        <v>533</v>
      </c>
      <c r="F45" s="128"/>
      <c r="G45" s="128"/>
      <c r="H45" s="128"/>
      <c r="I45" s="128"/>
      <c r="J45" s="128"/>
      <c r="K45" s="31"/>
      <c r="L45" s="20">
        <v>2025</v>
      </c>
      <c r="M45" s="96"/>
      <c r="N45" s="96"/>
      <c r="O45" s="31"/>
      <c r="P45" s="31"/>
    </row>
    <row r="46" spans="2:16" x14ac:dyDescent="0.25">
      <c r="B46" s="6" t="s">
        <v>340</v>
      </c>
      <c r="C46" s="36" t="s">
        <v>342</v>
      </c>
      <c r="D46" s="172" t="s">
        <v>341</v>
      </c>
      <c r="E46" s="132" t="s">
        <v>563</v>
      </c>
      <c r="F46" s="128"/>
      <c r="G46" s="9">
        <v>0.88</v>
      </c>
      <c r="H46" s="128"/>
      <c r="I46" s="128"/>
      <c r="J46" s="128"/>
      <c r="K46" s="128"/>
      <c r="L46" s="20">
        <v>2021</v>
      </c>
      <c r="M46" s="96"/>
      <c r="N46" s="96"/>
      <c r="O46" s="130">
        <f>AVERAGE(F46:K46)</f>
        <v>0.88</v>
      </c>
      <c r="P46" s="130" t="s">
        <v>9</v>
      </c>
    </row>
    <row r="47" spans="2:16" x14ac:dyDescent="0.25">
      <c r="B47" s="174" t="s">
        <v>340</v>
      </c>
      <c r="C47" s="174" t="s">
        <v>339</v>
      </c>
      <c r="D47" s="172" t="s">
        <v>338</v>
      </c>
      <c r="E47" s="132" t="s">
        <v>563</v>
      </c>
      <c r="F47" s="128"/>
      <c r="G47" s="130">
        <v>0.86</v>
      </c>
      <c r="H47" s="128"/>
      <c r="I47" s="128"/>
      <c r="J47" s="128"/>
      <c r="K47" s="128"/>
      <c r="L47" s="20">
        <v>2021</v>
      </c>
      <c r="M47" s="96"/>
      <c r="N47" s="96"/>
      <c r="O47" s="130">
        <f>AVERAGE(F47:K47)</f>
        <v>0.86</v>
      </c>
      <c r="P47" s="130" t="s">
        <v>9</v>
      </c>
    </row>
    <row r="48" spans="2:16" x14ac:dyDescent="0.25">
      <c r="B48" s="126" t="s">
        <v>333</v>
      </c>
      <c r="C48" s="36" t="s">
        <v>337</v>
      </c>
      <c r="D48" s="172" t="s">
        <v>336</v>
      </c>
      <c r="E48" s="126" t="s">
        <v>564</v>
      </c>
      <c r="F48" s="128"/>
      <c r="G48" s="128"/>
      <c r="H48" s="128"/>
      <c r="I48" s="128"/>
      <c r="J48" s="128"/>
      <c r="K48" s="128"/>
      <c r="L48" s="20" t="s">
        <v>557</v>
      </c>
      <c r="M48" s="96"/>
      <c r="N48" s="96"/>
      <c r="O48" s="99"/>
      <c r="P48" s="99"/>
    </row>
    <row r="49" spans="2:16" x14ac:dyDescent="0.25">
      <c r="B49" s="126" t="s">
        <v>333</v>
      </c>
      <c r="C49" s="36" t="s">
        <v>335</v>
      </c>
      <c r="D49" s="172" t="s">
        <v>334</v>
      </c>
      <c r="E49" s="126" t="s">
        <v>564</v>
      </c>
      <c r="F49" s="128"/>
      <c r="G49" s="128"/>
      <c r="H49" s="128"/>
      <c r="I49" s="9">
        <v>0.88</v>
      </c>
      <c r="J49" s="128"/>
      <c r="K49" s="128"/>
      <c r="L49" s="20">
        <v>2023</v>
      </c>
      <c r="M49" s="96"/>
      <c r="N49" s="96"/>
      <c r="O49" s="130">
        <v>0.88</v>
      </c>
      <c r="P49" s="139" t="s">
        <v>9</v>
      </c>
    </row>
    <row r="50" spans="2:16" x14ac:dyDescent="0.25">
      <c r="B50" s="174" t="s">
        <v>333</v>
      </c>
      <c r="C50" s="174" t="s">
        <v>332</v>
      </c>
      <c r="D50" s="172" t="s">
        <v>331</v>
      </c>
      <c r="E50" s="126" t="s">
        <v>564</v>
      </c>
      <c r="F50" s="128"/>
      <c r="G50" s="128"/>
      <c r="H50" s="128"/>
      <c r="I50" s="9">
        <v>0.88</v>
      </c>
      <c r="J50" s="128"/>
      <c r="K50" s="128"/>
      <c r="L50" s="20">
        <v>2023</v>
      </c>
      <c r="M50" s="96"/>
      <c r="N50" s="96"/>
      <c r="O50" s="130">
        <v>0.88</v>
      </c>
      <c r="P50" s="139" t="s">
        <v>9</v>
      </c>
    </row>
    <row r="51" spans="2:16" x14ac:dyDescent="0.25">
      <c r="B51" s="6" t="s">
        <v>328</v>
      </c>
      <c r="C51" s="36" t="s">
        <v>330</v>
      </c>
      <c r="D51" s="172" t="s">
        <v>329</v>
      </c>
      <c r="E51" s="132" t="s">
        <v>565</v>
      </c>
      <c r="F51" s="128"/>
      <c r="G51" s="128"/>
      <c r="H51" s="128"/>
      <c r="I51" s="128"/>
      <c r="J51" s="128"/>
      <c r="K51" s="128"/>
      <c r="L51" s="20" t="s">
        <v>557</v>
      </c>
      <c r="M51" s="96"/>
      <c r="N51" s="96"/>
      <c r="O51" s="99"/>
      <c r="P51" s="99"/>
    </row>
    <row r="52" spans="2:16" x14ac:dyDescent="0.25">
      <c r="B52" s="174" t="s">
        <v>328</v>
      </c>
      <c r="C52" s="174" t="s">
        <v>327</v>
      </c>
      <c r="D52" s="172" t="s">
        <v>326</v>
      </c>
      <c r="E52" s="132" t="s">
        <v>565</v>
      </c>
      <c r="F52" s="128"/>
      <c r="G52" s="128"/>
      <c r="H52" s="128"/>
      <c r="I52" s="9">
        <v>0.88</v>
      </c>
      <c r="J52" s="128"/>
      <c r="K52" s="128"/>
      <c r="L52" s="20">
        <v>2023</v>
      </c>
      <c r="M52" s="96"/>
      <c r="N52" s="96"/>
      <c r="O52" s="130">
        <v>0.88</v>
      </c>
      <c r="P52" s="139" t="s">
        <v>9</v>
      </c>
    </row>
    <row r="53" spans="2:16" x14ac:dyDescent="0.25">
      <c r="B53" s="126" t="s">
        <v>323</v>
      </c>
      <c r="C53" s="36" t="s">
        <v>325</v>
      </c>
      <c r="D53" s="172" t="s">
        <v>324</v>
      </c>
      <c r="E53" s="126" t="s">
        <v>554</v>
      </c>
      <c r="F53" s="150">
        <v>0.88</v>
      </c>
      <c r="G53" s="128"/>
      <c r="H53" s="128"/>
      <c r="I53" s="128"/>
      <c r="J53" s="128"/>
      <c r="K53" s="128"/>
      <c r="L53" s="20" t="s">
        <v>612</v>
      </c>
      <c r="M53" s="96"/>
      <c r="N53" s="96"/>
      <c r="O53" s="99"/>
      <c r="P53" s="99"/>
    </row>
    <row r="54" spans="2:16" x14ac:dyDescent="0.25">
      <c r="B54" s="174" t="s">
        <v>323</v>
      </c>
      <c r="C54" s="174" t="s">
        <v>322</v>
      </c>
      <c r="D54" s="172" t="s">
        <v>321</v>
      </c>
      <c r="E54" s="126" t="s">
        <v>563</v>
      </c>
      <c r="F54" s="150">
        <v>0.86</v>
      </c>
      <c r="G54" s="128"/>
      <c r="H54" s="128"/>
      <c r="I54" s="128"/>
      <c r="J54" s="128"/>
      <c r="K54" s="128"/>
      <c r="L54" s="20">
        <v>2020</v>
      </c>
      <c r="M54" s="96"/>
      <c r="N54" s="96"/>
      <c r="O54" s="130">
        <f t="shared" ref="O54:O56" si="7">AVERAGE(F54:K54)</f>
        <v>0.86</v>
      </c>
      <c r="P54" s="130" t="s">
        <v>9</v>
      </c>
    </row>
    <row r="55" spans="2:16" x14ac:dyDescent="0.25">
      <c r="B55" s="6" t="s">
        <v>317</v>
      </c>
      <c r="C55" s="5" t="s">
        <v>319</v>
      </c>
      <c r="D55" s="172" t="s">
        <v>318</v>
      </c>
      <c r="E55" s="132" t="s">
        <v>566</v>
      </c>
      <c r="F55" s="128"/>
      <c r="G55" s="128"/>
      <c r="H55" s="9">
        <v>0.88</v>
      </c>
      <c r="I55" s="128"/>
      <c r="J55" s="128"/>
      <c r="K55" s="128"/>
      <c r="L55" s="20">
        <v>2022</v>
      </c>
      <c r="M55" s="96"/>
      <c r="N55" s="96"/>
      <c r="O55" s="130">
        <f t="shared" si="7"/>
        <v>0.88</v>
      </c>
      <c r="P55" s="130" t="s">
        <v>9</v>
      </c>
    </row>
    <row r="56" spans="2:16" x14ac:dyDescent="0.25">
      <c r="B56" s="174" t="s">
        <v>317</v>
      </c>
      <c r="C56" s="174" t="s">
        <v>316</v>
      </c>
      <c r="D56" s="172" t="s">
        <v>315</v>
      </c>
      <c r="E56" s="132" t="s">
        <v>566</v>
      </c>
      <c r="F56" s="128"/>
      <c r="G56" s="128"/>
      <c r="H56" s="9">
        <v>0.88</v>
      </c>
      <c r="I56" s="128"/>
      <c r="J56" s="128"/>
      <c r="K56" s="128"/>
      <c r="L56" s="20">
        <v>2022</v>
      </c>
      <c r="M56" s="96"/>
      <c r="N56" s="96"/>
      <c r="O56" s="130">
        <f t="shared" si="7"/>
        <v>0.88</v>
      </c>
      <c r="P56" s="130" t="s">
        <v>9</v>
      </c>
    </row>
    <row r="57" spans="2:16" x14ac:dyDescent="0.25">
      <c r="B57" s="6" t="s">
        <v>314</v>
      </c>
      <c r="C57" s="36" t="s">
        <v>313</v>
      </c>
      <c r="D57" s="172" t="s">
        <v>312</v>
      </c>
      <c r="E57" s="132" t="s">
        <v>567</v>
      </c>
      <c r="F57" s="128"/>
      <c r="G57" s="128"/>
      <c r="H57" s="128"/>
      <c r="I57" s="128"/>
      <c r="J57" s="128"/>
      <c r="K57" s="128"/>
      <c r="L57" s="20" t="s">
        <v>568</v>
      </c>
      <c r="M57" s="96"/>
      <c r="N57" s="96"/>
      <c r="O57" s="20" t="s">
        <v>497</v>
      </c>
      <c r="P57" s="130" t="s">
        <v>9</v>
      </c>
    </row>
    <row r="58" spans="2:16" x14ac:dyDescent="0.25">
      <c r="B58" s="174" t="s">
        <v>311</v>
      </c>
      <c r="C58" s="174" t="s">
        <v>310</v>
      </c>
      <c r="D58" s="172" t="s">
        <v>309</v>
      </c>
      <c r="E58" s="132" t="s">
        <v>569</v>
      </c>
      <c r="F58" s="150">
        <v>0.84</v>
      </c>
      <c r="G58" s="128"/>
      <c r="H58" s="128"/>
      <c r="I58" s="128"/>
      <c r="J58" s="128"/>
      <c r="K58" s="128"/>
      <c r="L58" s="20">
        <v>2020</v>
      </c>
      <c r="M58" s="96"/>
      <c r="N58" s="96"/>
      <c r="O58" s="130">
        <f>AVERAGE(F58:K58)</f>
        <v>0.84</v>
      </c>
      <c r="P58" s="130" t="s">
        <v>9</v>
      </c>
    </row>
    <row r="59" spans="2:16" x14ac:dyDescent="0.25">
      <c r="B59" s="6" t="s">
        <v>307</v>
      </c>
      <c r="C59" s="36" t="s">
        <v>306</v>
      </c>
      <c r="D59" s="172" t="s">
        <v>305</v>
      </c>
      <c r="E59" s="132" t="s">
        <v>570</v>
      </c>
      <c r="F59" s="128"/>
      <c r="G59" s="128"/>
      <c r="H59" s="128"/>
      <c r="I59" s="128"/>
      <c r="J59" s="128"/>
      <c r="K59" s="128"/>
      <c r="L59" s="20" t="s">
        <v>557</v>
      </c>
      <c r="M59" s="96"/>
      <c r="N59" s="96"/>
      <c r="O59" s="99"/>
      <c r="P59" s="99"/>
    </row>
    <row r="60" spans="2:16" x14ac:dyDescent="0.25">
      <c r="B60" s="36" t="s">
        <v>257</v>
      </c>
      <c r="C60" s="36" t="s">
        <v>369</v>
      </c>
      <c r="D60" s="172" t="s">
        <v>368</v>
      </c>
      <c r="E60" s="129" t="s">
        <v>571</v>
      </c>
      <c r="F60" s="128"/>
      <c r="G60" s="9">
        <v>0.84</v>
      </c>
      <c r="H60" s="128"/>
      <c r="I60" s="128"/>
      <c r="J60" s="128"/>
      <c r="K60" s="128"/>
      <c r="L60" s="20">
        <v>2021</v>
      </c>
      <c r="M60" s="96"/>
      <c r="N60" s="96"/>
      <c r="O60" s="130">
        <f>AVERAGE(F60:K60)</f>
        <v>0.84</v>
      </c>
      <c r="P60" s="130" t="s">
        <v>9</v>
      </c>
    </row>
    <row r="61" spans="2:16" x14ac:dyDescent="0.25">
      <c r="B61" s="36" t="s">
        <v>257</v>
      </c>
      <c r="C61" s="36" t="s">
        <v>301</v>
      </c>
      <c r="D61" s="172" t="s">
        <v>300</v>
      </c>
      <c r="E61" s="129" t="s">
        <v>572</v>
      </c>
      <c r="F61" s="9">
        <v>0.72</v>
      </c>
      <c r="G61" s="9">
        <v>0.83</v>
      </c>
      <c r="H61" s="9">
        <v>0.8</v>
      </c>
      <c r="I61" s="9">
        <v>0.72399999999999998</v>
      </c>
      <c r="J61" s="9">
        <v>0.78</v>
      </c>
      <c r="K61" s="8"/>
      <c r="L61" s="20" t="s">
        <v>614</v>
      </c>
      <c r="M61" s="9">
        <f t="shared" ref="M61:M72" si="8">AVERAGE(F61:H61)</f>
        <v>0.78333333333333321</v>
      </c>
      <c r="N61" s="9">
        <f t="shared" ref="N61:N68" si="9">AVERAGE(I61:K61)</f>
        <v>0.752</v>
      </c>
      <c r="O61" s="31" t="s">
        <v>497</v>
      </c>
      <c r="P61" s="139" t="s">
        <v>9</v>
      </c>
    </row>
    <row r="62" spans="2:16" x14ac:dyDescent="0.25">
      <c r="B62" s="36" t="s">
        <v>257</v>
      </c>
      <c r="C62" s="36" t="s">
        <v>299</v>
      </c>
      <c r="D62" s="172" t="s">
        <v>298</v>
      </c>
      <c r="E62" s="129" t="s">
        <v>533</v>
      </c>
      <c r="F62" s="9">
        <v>0.76</v>
      </c>
      <c r="G62" s="9">
        <v>0.85</v>
      </c>
      <c r="H62" s="9">
        <v>0.84</v>
      </c>
      <c r="I62" s="9">
        <v>0.80999999999999994</v>
      </c>
      <c r="J62" s="9">
        <v>0.84</v>
      </c>
      <c r="K62" s="8"/>
      <c r="L62" s="20" t="s">
        <v>614</v>
      </c>
      <c r="M62" s="9">
        <f t="shared" si="8"/>
        <v>0.81666666666666654</v>
      </c>
      <c r="N62" s="9">
        <f t="shared" si="9"/>
        <v>0.82499999999999996</v>
      </c>
      <c r="O62" s="31" t="s">
        <v>497</v>
      </c>
      <c r="P62" s="139" t="s">
        <v>9</v>
      </c>
    </row>
    <row r="63" spans="2:16" x14ac:dyDescent="0.25">
      <c r="B63" s="36" t="s">
        <v>257</v>
      </c>
      <c r="C63" s="36" t="s">
        <v>297</v>
      </c>
      <c r="D63" s="172" t="s">
        <v>296</v>
      </c>
      <c r="E63" s="129" t="s">
        <v>562</v>
      </c>
      <c r="F63" s="9">
        <v>0.79</v>
      </c>
      <c r="G63" s="9">
        <v>0.88</v>
      </c>
      <c r="H63" s="9">
        <v>0.81</v>
      </c>
      <c r="I63" s="9">
        <v>0.81600000000000006</v>
      </c>
      <c r="J63" s="9">
        <v>0.84</v>
      </c>
      <c r="K63" s="8"/>
      <c r="L63" s="20" t="s">
        <v>614</v>
      </c>
      <c r="M63" s="9">
        <f t="shared" si="8"/>
        <v>0.82666666666666666</v>
      </c>
      <c r="N63" s="9">
        <f t="shared" si="9"/>
        <v>0.82800000000000007</v>
      </c>
      <c r="O63" s="31" t="s">
        <v>497</v>
      </c>
      <c r="P63" s="139" t="s">
        <v>9</v>
      </c>
    </row>
    <row r="64" spans="2:16" x14ac:dyDescent="0.25">
      <c r="B64" s="36" t="s">
        <v>257</v>
      </c>
      <c r="C64" s="36" t="s">
        <v>267</v>
      </c>
      <c r="D64" s="172" t="s">
        <v>266</v>
      </c>
      <c r="E64" s="129" t="s">
        <v>574</v>
      </c>
      <c r="F64" s="9">
        <v>0.82</v>
      </c>
      <c r="G64" s="9">
        <v>0.88</v>
      </c>
      <c r="H64" s="9">
        <v>0.84</v>
      </c>
      <c r="I64" s="9">
        <v>0.81000000000000016</v>
      </c>
      <c r="J64" s="9">
        <v>0.85</v>
      </c>
      <c r="K64" s="8"/>
      <c r="L64" s="20" t="s">
        <v>614</v>
      </c>
      <c r="M64" s="9">
        <f t="shared" si="8"/>
        <v>0.84666666666666668</v>
      </c>
      <c r="N64" s="9">
        <f t="shared" si="9"/>
        <v>0.83000000000000007</v>
      </c>
      <c r="O64" s="31" t="s">
        <v>497</v>
      </c>
      <c r="P64" s="139" t="s">
        <v>9</v>
      </c>
    </row>
    <row r="65" spans="2:16" x14ac:dyDescent="0.25">
      <c r="B65" s="36" t="s">
        <v>257</v>
      </c>
      <c r="C65" s="36" t="s">
        <v>293</v>
      </c>
      <c r="D65" s="172" t="s">
        <v>292</v>
      </c>
      <c r="E65" s="129" t="s">
        <v>575</v>
      </c>
      <c r="F65" s="9">
        <v>0.85</v>
      </c>
      <c r="G65" s="9">
        <v>0.88</v>
      </c>
      <c r="H65" s="9">
        <v>0.82</v>
      </c>
      <c r="I65" s="9">
        <v>0.83000000000000007</v>
      </c>
      <c r="J65" s="9">
        <v>0.85</v>
      </c>
      <c r="K65" s="8"/>
      <c r="L65" s="20" t="s">
        <v>614</v>
      </c>
      <c r="M65" s="9">
        <f t="shared" si="8"/>
        <v>0.85</v>
      </c>
      <c r="N65" s="9">
        <f t="shared" si="9"/>
        <v>0.84000000000000008</v>
      </c>
      <c r="O65" s="31" t="s">
        <v>497</v>
      </c>
      <c r="P65" s="139" t="s">
        <v>9</v>
      </c>
    </row>
    <row r="66" spans="2:16" x14ac:dyDescent="0.25">
      <c r="B66" s="174" t="s">
        <v>257</v>
      </c>
      <c r="C66" s="174" t="s">
        <v>291</v>
      </c>
      <c r="D66" s="172" t="s">
        <v>290</v>
      </c>
      <c r="E66" s="129" t="s">
        <v>576</v>
      </c>
      <c r="F66" s="9">
        <v>0.88</v>
      </c>
      <c r="G66" s="9">
        <v>0.88</v>
      </c>
      <c r="H66" s="9">
        <v>0.84</v>
      </c>
      <c r="I66" s="9">
        <v>0.79799999999999993</v>
      </c>
      <c r="J66" s="9">
        <v>0.83</v>
      </c>
      <c r="K66" s="8"/>
      <c r="L66" s="20" t="s">
        <v>614</v>
      </c>
      <c r="M66" s="9">
        <f t="shared" si="8"/>
        <v>0.8666666666666667</v>
      </c>
      <c r="N66" s="9">
        <f t="shared" si="9"/>
        <v>0.81399999999999995</v>
      </c>
      <c r="O66" s="31" t="s">
        <v>497</v>
      </c>
      <c r="P66" s="139" t="s">
        <v>9</v>
      </c>
    </row>
    <row r="67" spans="2:16" x14ac:dyDescent="0.25">
      <c r="B67" s="36" t="s">
        <v>257</v>
      </c>
      <c r="C67" s="36" t="s">
        <v>289</v>
      </c>
      <c r="D67" s="172" t="s">
        <v>288</v>
      </c>
      <c r="E67" s="129" t="s">
        <v>577</v>
      </c>
      <c r="F67" s="9">
        <v>0.68</v>
      </c>
      <c r="G67" s="29">
        <v>0.63</v>
      </c>
      <c r="H67" s="29">
        <v>0.51</v>
      </c>
      <c r="I67" s="29">
        <v>0.57800000000000007</v>
      </c>
      <c r="J67" s="29">
        <v>0.59</v>
      </c>
      <c r="K67" s="8"/>
      <c r="L67" s="20" t="s">
        <v>614</v>
      </c>
      <c r="M67" s="29">
        <f>AVERAGE(F67:H67)</f>
        <v>0.60666666666666669</v>
      </c>
      <c r="N67" s="29">
        <f t="shared" si="9"/>
        <v>0.58400000000000007</v>
      </c>
      <c r="O67" s="31" t="s">
        <v>497</v>
      </c>
      <c r="P67" s="25" t="s">
        <v>43</v>
      </c>
    </row>
    <row r="68" spans="2:16" x14ac:dyDescent="0.25">
      <c r="B68" s="36" t="s">
        <v>257</v>
      </c>
      <c r="C68" s="36" t="s">
        <v>287</v>
      </c>
      <c r="D68" s="172" t="s">
        <v>286</v>
      </c>
      <c r="E68" s="129" t="s">
        <v>566</v>
      </c>
      <c r="F68" s="9">
        <v>0.73</v>
      </c>
      <c r="G68" s="9">
        <v>0.68</v>
      </c>
      <c r="H68" s="9">
        <v>0.69</v>
      </c>
      <c r="I68" s="9">
        <v>0.70399999999999996</v>
      </c>
      <c r="J68" s="29">
        <v>0.65</v>
      </c>
      <c r="K68" s="8"/>
      <c r="L68" s="20" t="s">
        <v>614</v>
      </c>
      <c r="M68" s="9">
        <f t="shared" si="8"/>
        <v>0.70000000000000007</v>
      </c>
      <c r="N68" s="9">
        <f t="shared" si="9"/>
        <v>0.67700000000000005</v>
      </c>
      <c r="O68" s="31" t="s">
        <v>497</v>
      </c>
      <c r="P68" s="139" t="s">
        <v>9</v>
      </c>
    </row>
    <row r="69" spans="2:16" x14ac:dyDescent="0.25">
      <c r="B69" s="36" t="s">
        <v>257</v>
      </c>
      <c r="C69" s="53" t="s">
        <v>285</v>
      </c>
      <c r="D69" s="172" t="s">
        <v>462</v>
      </c>
      <c r="E69" s="129" t="s">
        <v>578</v>
      </c>
      <c r="F69" s="9">
        <v>0.77</v>
      </c>
      <c r="G69" s="9">
        <v>0.85</v>
      </c>
      <c r="H69" s="9">
        <v>0.81</v>
      </c>
      <c r="I69" s="9">
        <v>0.79800000000000004</v>
      </c>
      <c r="J69" s="9">
        <v>0.79</v>
      </c>
      <c r="K69" s="8"/>
      <c r="L69" s="20" t="s">
        <v>614</v>
      </c>
      <c r="M69" s="9">
        <v>0.79</v>
      </c>
      <c r="N69" s="9">
        <v>0.78</v>
      </c>
      <c r="O69" s="31" t="s">
        <v>497</v>
      </c>
      <c r="P69" s="139" t="s">
        <v>9</v>
      </c>
    </row>
    <row r="70" spans="2:16" x14ac:dyDescent="0.25">
      <c r="B70" s="36" t="s">
        <v>257</v>
      </c>
      <c r="C70" s="53" t="s">
        <v>285</v>
      </c>
      <c r="D70" s="172" t="s">
        <v>463</v>
      </c>
      <c r="E70" s="133" t="s">
        <v>579</v>
      </c>
      <c r="F70" s="9">
        <v>0.73</v>
      </c>
      <c r="G70" s="9">
        <v>0.83</v>
      </c>
      <c r="H70" s="9">
        <v>0.7</v>
      </c>
      <c r="I70" s="9">
        <v>0.746</v>
      </c>
      <c r="J70" s="9">
        <v>0.76</v>
      </c>
      <c r="K70" s="8"/>
      <c r="L70" s="20" t="s">
        <v>614</v>
      </c>
      <c r="M70" s="96"/>
      <c r="N70" s="96"/>
      <c r="O70" s="151"/>
      <c r="P70" s="151"/>
    </row>
    <row r="71" spans="2:16" x14ac:dyDescent="0.25">
      <c r="B71" s="36" t="s">
        <v>257</v>
      </c>
      <c r="C71" s="36" t="s">
        <v>256</v>
      </c>
      <c r="D71" s="172" t="s">
        <v>255</v>
      </c>
      <c r="E71" s="129" t="s">
        <v>580</v>
      </c>
      <c r="F71" s="9">
        <v>0.74</v>
      </c>
      <c r="G71" s="9">
        <v>0.85</v>
      </c>
      <c r="H71" s="9">
        <v>0.67</v>
      </c>
      <c r="I71" s="9">
        <v>0.754</v>
      </c>
      <c r="J71" s="9">
        <v>0.75</v>
      </c>
      <c r="K71" s="8"/>
      <c r="L71" s="20" t="s">
        <v>614</v>
      </c>
      <c r="M71" s="9">
        <f t="shared" si="8"/>
        <v>0.7533333333333333</v>
      </c>
      <c r="N71" s="9">
        <f t="shared" ref="N71:N72" si="10">AVERAGE(I71:K71)</f>
        <v>0.752</v>
      </c>
      <c r="O71" s="31" t="s">
        <v>497</v>
      </c>
      <c r="P71" s="139" t="s">
        <v>9</v>
      </c>
    </row>
    <row r="72" spans="2:16" x14ac:dyDescent="0.25">
      <c r="B72" s="36" t="s">
        <v>257</v>
      </c>
      <c r="C72" s="36" t="s">
        <v>281</v>
      </c>
      <c r="D72" s="172" t="s">
        <v>280</v>
      </c>
      <c r="E72" s="129" t="s">
        <v>544</v>
      </c>
      <c r="F72" s="9">
        <v>0.75</v>
      </c>
      <c r="G72" s="9">
        <v>0.85</v>
      </c>
      <c r="H72" s="9">
        <v>0.76</v>
      </c>
      <c r="I72" s="9">
        <v>0.72199999999999998</v>
      </c>
      <c r="J72" s="9">
        <v>0.79</v>
      </c>
      <c r="K72" s="8"/>
      <c r="L72" s="20" t="s">
        <v>614</v>
      </c>
      <c r="M72" s="9">
        <f t="shared" si="8"/>
        <v>0.78666666666666674</v>
      </c>
      <c r="N72" s="9">
        <f t="shared" si="10"/>
        <v>0.75600000000000001</v>
      </c>
      <c r="O72" s="31" t="s">
        <v>497</v>
      </c>
      <c r="P72" s="139" t="s">
        <v>9</v>
      </c>
    </row>
    <row r="73" spans="2:16" x14ac:dyDescent="0.25">
      <c r="B73" s="36" t="s">
        <v>257</v>
      </c>
      <c r="C73" s="53" t="s">
        <v>279</v>
      </c>
      <c r="D73" s="172" t="s">
        <v>465</v>
      </c>
      <c r="E73" s="129" t="s">
        <v>542</v>
      </c>
      <c r="F73" s="9">
        <v>0.75</v>
      </c>
      <c r="G73" s="9">
        <v>0.85</v>
      </c>
      <c r="H73" s="9">
        <v>0.76</v>
      </c>
      <c r="I73" s="9">
        <v>0.74</v>
      </c>
      <c r="J73" s="9">
        <v>0.74</v>
      </c>
      <c r="K73" s="8"/>
      <c r="L73" s="20" t="s">
        <v>614</v>
      </c>
      <c r="M73" s="96"/>
      <c r="N73" s="96"/>
      <c r="O73" s="151"/>
      <c r="P73" s="151"/>
    </row>
    <row r="74" spans="2:16" x14ac:dyDescent="0.25">
      <c r="B74" s="36" t="s">
        <v>257</v>
      </c>
      <c r="C74" s="53" t="s">
        <v>279</v>
      </c>
      <c r="D74" s="172" t="s">
        <v>466</v>
      </c>
      <c r="E74" s="129" t="s">
        <v>581</v>
      </c>
      <c r="F74" s="9">
        <v>0.77</v>
      </c>
      <c r="G74" s="9">
        <v>0.85</v>
      </c>
      <c r="H74" s="9">
        <v>0.75</v>
      </c>
      <c r="I74" s="9">
        <v>0.752</v>
      </c>
      <c r="J74" s="9">
        <v>0.8</v>
      </c>
      <c r="K74" s="8"/>
      <c r="L74" s="20" t="s">
        <v>614</v>
      </c>
      <c r="M74" s="9">
        <v>0.79</v>
      </c>
      <c r="N74" s="9">
        <v>0.76</v>
      </c>
      <c r="O74" s="31" t="s">
        <v>497</v>
      </c>
      <c r="P74" s="139" t="s">
        <v>9</v>
      </c>
    </row>
    <row r="75" spans="2:16" x14ac:dyDescent="0.25">
      <c r="B75" s="6" t="s">
        <v>277</v>
      </c>
      <c r="C75" s="5" t="s">
        <v>276</v>
      </c>
      <c r="D75" s="172" t="s">
        <v>275</v>
      </c>
      <c r="E75" s="132" t="s">
        <v>566</v>
      </c>
      <c r="F75" s="128"/>
      <c r="G75" s="128"/>
      <c r="H75" s="128"/>
      <c r="I75" s="128"/>
      <c r="J75" s="128"/>
      <c r="K75" s="128"/>
      <c r="L75" s="20" t="s">
        <v>534</v>
      </c>
      <c r="M75" s="96"/>
      <c r="N75" s="96"/>
      <c r="O75" s="99"/>
      <c r="P75" s="99"/>
    </row>
    <row r="76" spans="2:16" x14ac:dyDescent="0.25">
      <c r="B76" s="126" t="s">
        <v>272</v>
      </c>
      <c r="C76" s="53" t="s">
        <v>274</v>
      </c>
      <c r="D76" s="172" t="s">
        <v>489</v>
      </c>
      <c r="E76" s="133" t="s">
        <v>571</v>
      </c>
      <c r="F76" s="128"/>
      <c r="G76" s="12">
        <v>0.88</v>
      </c>
      <c r="H76" s="128"/>
      <c r="I76" s="128"/>
      <c r="J76" s="12">
        <v>0.84</v>
      </c>
      <c r="K76" s="128"/>
      <c r="L76" s="20" t="s">
        <v>573</v>
      </c>
      <c r="M76" s="96"/>
      <c r="N76" s="96"/>
      <c r="O76" s="96"/>
      <c r="P76" s="96"/>
    </row>
    <row r="77" spans="2:16" x14ac:dyDescent="0.25">
      <c r="B77" s="126" t="s">
        <v>272</v>
      </c>
      <c r="C77" s="53" t="s">
        <v>274</v>
      </c>
      <c r="D77" s="172" t="s">
        <v>490</v>
      </c>
      <c r="E77" s="133" t="s">
        <v>571</v>
      </c>
      <c r="F77" s="128"/>
      <c r="G77" s="12">
        <v>0.85</v>
      </c>
      <c r="H77" s="128"/>
      <c r="I77" s="128"/>
      <c r="J77" s="128"/>
      <c r="K77" s="128"/>
      <c r="L77" s="20">
        <v>2021</v>
      </c>
      <c r="M77" s="96"/>
      <c r="N77" s="96"/>
      <c r="O77" s="130">
        <v>0.86</v>
      </c>
      <c r="P77" s="152" t="s">
        <v>9</v>
      </c>
    </row>
    <row r="78" spans="2:16" x14ac:dyDescent="0.25">
      <c r="B78" s="126" t="s">
        <v>272</v>
      </c>
      <c r="C78" s="36" t="s">
        <v>271</v>
      </c>
      <c r="D78" s="172" t="s">
        <v>270</v>
      </c>
      <c r="E78" s="133" t="s">
        <v>571</v>
      </c>
      <c r="F78" s="12">
        <v>0.88</v>
      </c>
      <c r="G78" s="12">
        <v>0.85</v>
      </c>
      <c r="H78" s="128"/>
      <c r="I78" s="128"/>
      <c r="J78" s="128"/>
      <c r="K78" s="128"/>
      <c r="L78" s="20" t="s">
        <v>615</v>
      </c>
      <c r="M78" s="96"/>
      <c r="N78" s="96"/>
      <c r="O78" s="130">
        <f>AVERAGE(F78:K78)</f>
        <v>0.86499999999999999</v>
      </c>
      <c r="P78" s="130" t="s">
        <v>9</v>
      </c>
    </row>
    <row r="79" spans="2:16" x14ac:dyDescent="0.25">
      <c r="B79" s="126" t="s">
        <v>239</v>
      </c>
      <c r="C79" s="36" t="s">
        <v>269</v>
      </c>
      <c r="D79" s="172" t="s">
        <v>268</v>
      </c>
      <c r="E79" s="133" t="s">
        <v>560</v>
      </c>
      <c r="F79" s="128"/>
      <c r="G79" s="128"/>
      <c r="H79" s="128"/>
      <c r="I79" s="128"/>
      <c r="J79" s="128"/>
      <c r="K79" s="128"/>
      <c r="L79" s="20" t="s">
        <v>550</v>
      </c>
      <c r="M79" s="96"/>
      <c r="N79" s="96"/>
      <c r="O79" s="99"/>
      <c r="P79" s="99"/>
    </row>
    <row r="80" spans="2:16" x14ac:dyDescent="0.25">
      <c r="B80" s="126" t="s">
        <v>239</v>
      </c>
      <c r="C80" s="36" t="s">
        <v>238</v>
      </c>
      <c r="D80" s="172" t="s">
        <v>237</v>
      </c>
      <c r="E80" s="133" t="s">
        <v>560</v>
      </c>
      <c r="F80" s="128"/>
      <c r="G80" s="12">
        <v>0.83</v>
      </c>
      <c r="H80" s="128"/>
      <c r="I80" s="128"/>
      <c r="J80" s="128"/>
      <c r="K80" s="128"/>
      <c r="L80" s="20">
        <v>2021</v>
      </c>
      <c r="M80" s="96"/>
      <c r="N80" s="96"/>
      <c r="O80" s="130">
        <f>AVERAGE(F80:K80)</f>
        <v>0.83</v>
      </c>
      <c r="P80" s="130" t="s">
        <v>9</v>
      </c>
    </row>
    <row r="81" spans="2:16" x14ac:dyDescent="0.25">
      <c r="B81" s="126" t="s">
        <v>239</v>
      </c>
      <c r="C81" s="36" t="s">
        <v>264</v>
      </c>
      <c r="D81" s="172" t="s">
        <v>263</v>
      </c>
      <c r="E81" s="133" t="s">
        <v>572</v>
      </c>
      <c r="F81" s="12">
        <v>0.86</v>
      </c>
      <c r="G81" s="12">
        <v>0.85</v>
      </c>
      <c r="H81" s="128"/>
      <c r="I81" s="128"/>
      <c r="J81" s="128"/>
      <c r="K81" s="128"/>
      <c r="L81" s="20" t="s">
        <v>615</v>
      </c>
      <c r="M81" s="96"/>
      <c r="N81" s="96"/>
      <c r="O81" s="130">
        <f>AVERAGE(F81:K81)</f>
        <v>0.85499999999999998</v>
      </c>
      <c r="P81" s="130" t="s">
        <v>9</v>
      </c>
    </row>
    <row r="82" spans="2:16" x14ac:dyDescent="0.25">
      <c r="B82" s="126" t="s">
        <v>239</v>
      </c>
      <c r="C82" s="36" t="s">
        <v>262</v>
      </c>
      <c r="D82" s="172" t="s">
        <v>261</v>
      </c>
      <c r="E82" s="133" t="s">
        <v>582</v>
      </c>
      <c r="F82" s="12">
        <v>0.86</v>
      </c>
      <c r="G82" s="12">
        <v>0.85</v>
      </c>
      <c r="H82" s="128"/>
      <c r="I82" s="128"/>
      <c r="J82" s="128"/>
      <c r="K82" s="128"/>
      <c r="L82" s="20" t="s">
        <v>615</v>
      </c>
      <c r="M82" s="96"/>
      <c r="N82" s="96"/>
      <c r="O82" s="130">
        <f>AVERAGE(F82:K82)</f>
        <v>0.85499999999999998</v>
      </c>
      <c r="P82" s="130" t="s">
        <v>9</v>
      </c>
    </row>
    <row r="83" spans="2:16" x14ac:dyDescent="0.25">
      <c r="B83" s="126" t="s">
        <v>260</v>
      </c>
      <c r="C83" s="36" t="s">
        <v>259</v>
      </c>
      <c r="D83" s="172" t="s">
        <v>258</v>
      </c>
      <c r="E83" s="133" t="s">
        <v>583</v>
      </c>
      <c r="F83" s="128"/>
      <c r="G83" s="128"/>
      <c r="H83" s="128"/>
      <c r="I83" s="128"/>
      <c r="J83" s="9">
        <v>0.88</v>
      </c>
      <c r="K83" s="128"/>
      <c r="L83" s="20">
        <v>2024</v>
      </c>
      <c r="M83" s="96"/>
      <c r="N83" s="96"/>
      <c r="O83" s="130">
        <f>J83</f>
        <v>0.88</v>
      </c>
      <c r="P83" s="139" t="s">
        <v>9</v>
      </c>
    </row>
    <row r="84" spans="2:16" x14ac:dyDescent="0.25">
      <c r="B84" s="126" t="s">
        <v>173</v>
      </c>
      <c r="C84" s="36" t="s">
        <v>172</v>
      </c>
      <c r="D84" s="172" t="s">
        <v>171</v>
      </c>
      <c r="E84" s="133" t="s">
        <v>584</v>
      </c>
      <c r="F84" s="139">
        <v>0.76</v>
      </c>
      <c r="G84" s="128"/>
      <c r="H84" s="128"/>
      <c r="I84" s="128"/>
      <c r="J84" s="9">
        <v>0.88</v>
      </c>
      <c r="K84" s="128"/>
      <c r="L84" s="20" t="s">
        <v>541</v>
      </c>
      <c r="M84" s="9">
        <f t="shared" ref="M84" si="11">AVERAGE(F84:H84)</f>
        <v>0.76</v>
      </c>
      <c r="N84" s="9">
        <f>AVERAGE(I84:K84)</f>
        <v>0.88</v>
      </c>
      <c r="O84" s="31" t="s">
        <v>497</v>
      </c>
      <c r="P84" s="139" t="s">
        <v>9</v>
      </c>
    </row>
    <row r="85" spans="2:16" x14ac:dyDescent="0.25">
      <c r="B85" s="126" t="s">
        <v>173</v>
      </c>
      <c r="C85" s="53" t="s">
        <v>254</v>
      </c>
      <c r="D85" s="172" t="s">
        <v>479</v>
      </c>
      <c r="E85" s="126" t="s">
        <v>584</v>
      </c>
      <c r="F85" s="130">
        <v>0.84</v>
      </c>
      <c r="G85" s="128"/>
      <c r="H85" s="128"/>
      <c r="I85" s="128"/>
      <c r="J85" s="9">
        <v>0.88</v>
      </c>
      <c r="K85" s="128"/>
      <c r="L85" s="20" t="s">
        <v>541</v>
      </c>
      <c r="M85" s="96"/>
      <c r="N85" s="96"/>
      <c r="O85" s="96"/>
      <c r="P85" s="96"/>
    </row>
    <row r="86" spans="2:16" x14ac:dyDescent="0.25">
      <c r="B86" s="126" t="s">
        <v>173</v>
      </c>
      <c r="C86" s="53" t="s">
        <v>254</v>
      </c>
      <c r="D86" s="172" t="s">
        <v>480</v>
      </c>
      <c r="E86" s="127" t="s">
        <v>585</v>
      </c>
      <c r="F86" s="9">
        <v>0.81</v>
      </c>
      <c r="G86" s="9">
        <v>0.8</v>
      </c>
      <c r="H86" s="9">
        <v>0.83</v>
      </c>
      <c r="I86" s="9">
        <v>0.88</v>
      </c>
      <c r="J86" s="9">
        <v>0.77</v>
      </c>
      <c r="K86" s="8"/>
      <c r="L86" s="20" t="s">
        <v>614</v>
      </c>
      <c r="M86" s="9">
        <f>AVERAGE(G86:H86,[1]MEDIE_PONDERATE!R50)</f>
        <v>0.8161789434897665</v>
      </c>
      <c r="N86" s="9">
        <v>0.85</v>
      </c>
      <c r="O86" s="31" t="s">
        <v>497</v>
      </c>
      <c r="P86" s="139" t="s">
        <v>9</v>
      </c>
    </row>
    <row r="87" spans="2:16" x14ac:dyDescent="0.25">
      <c r="B87" s="126" t="s">
        <v>173</v>
      </c>
      <c r="C87" s="36" t="s">
        <v>252</v>
      </c>
      <c r="D87" s="172" t="s">
        <v>251</v>
      </c>
      <c r="E87" s="133" t="s">
        <v>585</v>
      </c>
      <c r="F87" s="9">
        <v>0.81</v>
      </c>
      <c r="G87" s="128"/>
      <c r="H87" s="128"/>
      <c r="I87" s="128"/>
      <c r="J87" s="128"/>
      <c r="K87" s="128"/>
      <c r="L87" s="20">
        <v>2020</v>
      </c>
      <c r="M87" s="96"/>
      <c r="N87" s="96"/>
      <c r="O87" s="130">
        <f>AVERAGE(F87:K87)</f>
        <v>0.81</v>
      </c>
      <c r="P87" s="130" t="s">
        <v>9</v>
      </c>
    </row>
    <row r="88" spans="2:16" x14ac:dyDescent="0.25">
      <c r="B88" s="126" t="s">
        <v>173</v>
      </c>
      <c r="C88" s="36" t="s">
        <v>250</v>
      </c>
      <c r="D88" s="172" t="s">
        <v>249</v>
      </c>
      <c r="E88" s="127" t="s">
        <v>586</v>
      </c>
      <c r="F88" s="9">
        <v>0.8</v>
      </c>
      <c r="G88" s="9">
        <v>0.83</v>
      </c>
      <c r="H88" s="9">
        <v>0.88</v>
      </c>
      <c r="I88" s="9">
        <v>0.85</v>
      </c>
      <c r="J88" s="9">
        <v>0.83</v>
      </c>
      <c r="K88" s="8"/>
      <c r="L88" s="20" t="s">
        <v>614</v>
      </c>
      <c r="M88" s="9">
        <f>AVERAGE(F88:H88)</f>
        <v>0.83666666666666656</v>
      </c>
      <c r="N88" s="9">
        <f t="shared" ref="N88" si="12">AVERAGE(I88:K88)</f>
        <v>0.84</v>
      </c>
      <c r="O88" s="31" t="s">
        <v>497</v>
      </c>
      <c r="P88" s="139" t="s">
        <v>9</v>
      </c>
    </row>
    <row r="89" spans="2:16" x14ac:dyDescent="0.25">
      <c r="B89" s="6" t="s">
        <v>246</v>
      </c>
      <c r="C89" s="5" t="s">
        <v>248</v>
      </c>
      <c r="D89" s="172" t="s">
        <v>247</v>
      </c>
      <c r="E89" s="132" t="s">
        <v>587</v>
      </c>
      <c r="F89" s="128"/>
      <c r="G89" s="128"/>
      <c r="H89" s="128"/>
      <c r="I89" s="128"/>
      <c r="J89" s="128"/>
      <c r="K89" s="128"/>
      <c r="L89" s="20" t="s">
        <v>557</v>
      </c>
      <c r="M89" s="96"/>
      <c r="N89" s="96"/>
      <c r="O89" s="99"/>
      <c r="P89" s="99"/>
    </row>
    <row r="90" spans="2:16" x14ac:dyDescent="0.25">
      <c r="B90" s="174" t="s">
        <v>246</v>
      </c>
      <c r="C90" s="174" t="s">
        <v>245</v>
      </c>
      <c r="D90" s="172" t="s">
        <v>244</v>
      </c>
      <c r="E90" s="132" t="s">
        <v>587</v>
      </c>
      <c r="F90" s="128"/>
      <c r="G90" s="8" t="s">
        <v>21</v>
      </c>
      <c r="H90" s="128"/>
      <c r="I90" s="128"/>
      <c r="J90" s="128"/>
      <c r="K90" s="128"/>
      <c r="L90" s="20">
        <v>2021</v>
      </c>
      <c r="M90" s="96"/>
      <c r="N90" s="96"/>
      <c r="O90" s="8" t="s">
        <v>21</v>
      </c>
      <c r="P90" s="8" t="s">
        <v>616</v>
      </c>
    </row>
    <row r="91" spans="2:16" x14ac:dyDescent="0.25">
      <c r="B91" s="126" t="s">
        <v>170</v>
      </c>
      <c r="C91" s="36" t="s">
        <v>169</v>
      </c>
      <c r="D91" s="172" t="s">
        <v>168</v>
      </c>
      <c r="E91" s="133" t="s">
        <v>588</v>
      </c>
      <c r="F91" s="128"/>
      <c r="G91" s="9">
        <v>0.79</v>
      </c>
      <c r="H91" s="128"/>
      <c r="I91" s="128"/>
      <c r="J91" s="9">
        <v>0.82</v>
      </c>
      <c r="K91" s="128"/>
      <c r="L91" s="20" t="s">
        <v>573</v>
      </c>
      <c r="M91" s="9">
        <f t="shared" ref="M91:M93" si="13">AVERAGE(F91:H91)</f>
        <v>0.79</v>
      </c>
      <c r="N91" s="9">
        <f>AVERAGE(I91:K91)</f>
        <v>0.82</v>
      </c>
      <c r="O91" s="31" t="s">
        <v>497</v>
      </c>
      <c r="P91" s="139" t="s">
        <v>9</v>
      </c>
    </row>
    <row r="92" spans="2:16" x14ac:dyDescent="0.25">
      <c r="B92" s="126" t="s">
        <v>170</v>
      </c>
      <c r="C92" s="36" t="s">
        <v>241</v>
      </c>
      <c r="D92" s="172" t="s">
        <v>240</v>
      </c>
      <c r="E92" s="127" t="s">
        <v>574</v>
      </c>
      <c r="F92" s="9">
        <v>0.86</v>
      </c>
      <c r="G92" s="9">
        <v>0.88</v>
      </c>
      <c r="H92" s="9">
        <v>0.88</v>
      </c>
      <c r="I92" s="9">
        <v>0.88</v>
      </c>
      <c r="J92" s="9">
        <v>0.85</v>
      </c>
      <c r="K92" s="8"/>
      <c r="L92" s="20" t="s">
        <v>614</v>
      </c>
      <c r="M92" s="9">
        <f t="shared" si="13"/>
        <v>0.87333333333333341</v>
      </c>
      <c r="N92" s="9">
        <f t="shared" ref="N92:N93" si="14">AVERAGE(I92:K92)</f>
        <v>0.86499999999999999</v>
      </c>
      <c r="O92" s="31" t="s">
        <v>497</v>
      </c>
      <c r="P92" s="139" t="s">
        <v>9</v>
      </c>
    </row>
    <row r="93" spans="2:16" x14ac:dyDescent="0.25">
      <c r="B93" s="126" t="s">
        <v>170</v>
      </c>
      <c r="C93" s="36" t="s">
        <v>243</v>
      </c>
      <c r="D93" s="172" t="s">
        <v>242</v>
      </c>
      <c r="E93" s="133" t="s">
        <v>574</v>
      </c>
      <c r="F93" s="9">
        <v>0.8</v>
      </c>
      <c r="G93" s="9">
        <v>0.85</v>
      </c>
      <c r="H93" s="9">
        <v>0.84</v>
      </c>
      <c r="I93" s="9">
        <v>0.84</v>
      </c>
      <c r="J93" s="9">
        <v>0.77</v>
      </c>
      <c r="K93" s="8"/>
      <c r="L93" s="20" t="s">
        <v>614</v>
      </c>
      <c r="M93" s="9">
        <f t="shared" si="13"/>
        <v>0.83</v>
      </c>
      <c r="N93" s="9">
        <f t="shared" si="14"/>
        <v>0.80499999999999994</v>
      </c>
      <c r="O93" s="31" t="s">
        <v>497</v>
      </c>
      <c r="P93" s="139" t="s">
        <v>9</v>
      </c>
    </row>
    <row r="94" spans="2:16" x14ac:dyDescent="0.25">
      <c r="B94" s="6" t="s">
        <v>236</v>
      </c>
      <c r="C94" s="5" t="s">
        <v>235</v>
      </c>
      <c r="D94" s="172" t="s">
        <v>234</v>
      </c>
      <c r="E94" s="132" t="s">
        <v>555</v>
      </c>
      <c r="F94" s="128"/>
      <c r="G94" s="128"/>
      <c r="H94" s="128"/>
      <c r="I94" s="128"/>
      <c r="J94" s="128"/>
      <c r="K94" s="128"/>
      <c r="L94" s="20" t="s">
        <v>568</v>
      </c>
      <c r="M94" s="96"/>
      <c r="N94" s="96"/>
      <c r="O94" s="20" t="s">
        <v>497</v>
      </c>
      <c r="P94" s="130" t="s">
        <v>9</v>
      </c>
    </row>
    <row r="95" spans="2:16" x14ac:dyDescent="0.25">
      <c r="B95" s="126" t="s">
        <v>233</v>
      </c>
      <c r="C95" s="36" t="s">
        <v>232</v>
      </c>
      <c r="D95" s="172" t="s">
        <v>231</v>
      </c>
      <c r="E95" s="126" t="s">
        <v>589</v>
      </c>
      <c r="F95" s="128"/>
      <c r="G95" s="128"/>
      <c r="H95" s="128"/>
      <c r="I95" s="128"/>
      <c r="J95" s="128"/>
      <c r="K95" s="128"/>
      <c r="L95" s="20" t="s">
        <v>568</v>
      </c>
      <c r="M95" s="96"/>
      <c r="N95" s="96"/>
      <c r="O95" s="20" t="s">
        <v>497</v>
      </c>
      <c r="P95" s="130" t="s">
        <v>9</v>
      </c>
    </row>
    <row r="96" spans="2:16" x14ac:dyDescent="0.25">
      <c r="B96" s="6" t="s">
        <v>160</v>
      </c>
      <c r="C96" s="5" t="s">
        <v>159</v>
      </c>
      <c r="D96" s="172" t="s">
        <v>158</v>
      </c>
      <c r="E96" s="132" t="s">
        <v>567</v>
      </c>
      <c r="F96" s="128"/>
      <c r="G96" s="128"/>
      <c r="H96" s="9">
        <v>0.84</v>
      </c>
      <c r="I96" s="128"/>
      <c r="J96" s="128"/>
      <c r="K96" s="8"/>
      <c r="L96" s="20" t="s">
        <v>546</v>
      </c>
      <c r="M96" s="9">
        <f t="shared" ref="M96:M100" si="15">AVERAGE(F96:H96)</f>
        <v>0.84</v>
      </c>
      <c r="N96" s="8"/>
      <c r="O96" s="31" t="s">
        <v>497</v>
      </c>
      <c r="P96" s="99"/>
    </row>
    <row r="97" spans="2:16" x14ac:dyDescent="0.25">
      <c r="B97" s="6" t="s">
        <v>160</v>
      </c>
      <c r="C97" s="5" t="s">
        <v>227</v>
      </c>
      <c r="D97" s="172" t="s">
        <v>226</v>
      </c>
      <c r="E97" s="132" t="s">
        <v>590</v>
      </c>
      <c r="F97" s="9">
        <v>0.86</v>
      </c>
      <c r="G97" s="9">
        <v>0.88</v>
      </c>
      <c r="H97" s="9">
        <v>0.82</v>
      </c>
      <c r="I97" s="9">
        <v>0.8175</v>
      </c>
      <c r="J97" s="9">
        <v>0.82</v>
      </c>
      <c r="K97" s="8"/>
      <c r="L97" s="20" t="s">
        <v>614</v>
      </c>
      <c r="M97" s="9">
        <f t="shared" si="15"/>
        <v>0.85333333333333339</v>
      </c>
      <c r="N97" s="9">
        <f t="shared" ref="N97" si="16">AVERAGE(I97:K97)</f>
        <v>0.81874999999999998</v>
      </c>
      <c r="O97" s="31" t="s">
        <v>497</v>
      </c>
      <c r="P97" s="139" t="s">
        <v>9</v>
      </c>
    </row>
    <row r="98" spans="2:16" x14ac:dyDescent="0.25">
      <c r="B98" s="6" t="s">
        <v>160</v>
      </c>
      <c r="C98" s="38" t="s">
        <v>225</v>
      </c>
      <c r="D98" s="172" t="s">
        <v>481</v>
      </c>
      <c r="E98" s="132" t="s">
        <v>590</v>
      </c>
      <c r="F98" s="9">
        <v>0.82</v>
      </c>
      <c r="G98" s="9">
        <v>0.82</v>
      </c>
      <c r="H98" s="9">
        <v>0.75</v>
      </c>
      <c r="I98" s="9">
        <v>0.78499999999999992</v>
      </c>
      <c r="J98" s="9">
        <v>0.79</v>
      </c>
      <c r="K98" s="8"/>
      <c r="L98" s="20" t="s">
        <v>614</v>
      </c>
      <c r="M98" s="96"/>
      <c r="N98" s="96"/>
      <c r="O98" s="151"/>
      <c r="P98" s="151"/>
    </row>
    <row r="99" spans="2:16" x14ac:dyDescent="0.25">
      <c r="B99" s="6" t="s">
        <v>160</v>
      </c>
      <c r="C99" s="38" t="s">
        <v>225</v>
      </c>
      <c r="D99" s="172" t="s">
        <v>482</v>
      </c>
      <c r="E99" s="132" t="s">
        <v>591</v>
      </c>
      <c r="F99" s="9">
        <v>0.83</v>
      </c>
      <c r="G99" s="9">
        <v>0.82</v>
      </c>
      <c r="H99" s="9">
        <v>0.76</v>
      </c>
      <c r="I99" s="9">
        <v>0.78499999999999992</v>
      </c>
      <c r="J99" s="9">
        <v>0.75</v>
      </c>
      <c r="K99" s="8"/>
      <c r="L99" s="20" t="s">
        <v>614</v>
      </c>
      <c r="M99" s="9">
        <v>0.8</v>
      </c>
      <c r="N99" s="9">
        <v>0.77</v>
      </c>
      <c r="O99" s="31" t="s">
        <v>497</v>
      </c>
      <c r="P99" s="139" t="s">
        <v>9</v>
      </c>
    </row>
    <row r="100" spans="2:16" x14ac:dyDescent="0.25">
      <c r="B100" s="174" t="s">
        <v>160</v>
      </c>
      <c r="C100" s="174" t="s">
        <v>224</v>
      </c>
      <c r="D100" s="172" t="s">
        <v>223</v>
      </c>
      <c r="E100" s="132" t="s">
        <v>592</v>
      </c>
      <c r="F100" s="9">
        <v>0.86</v>
      </c>
      <c r="G100" s="9">
        <v>0.88</v>
      </c>
      <c r="H100" s="9">
        <v>0.79</v>
      </c>
      <c r="I100" s="9">
        <v>0.69750000000000001</v>
      </c>
      <c r="J100" s="9">
        <v>0.73</v>
      </c>
      <c r="K100" s="8"/>
      <c r="L100" s="20" t="s">
        <v>614</v>
      </c>
      <c r="M100" s="9">
        <f t="shared" si="15"/>
        <v>0.84333333333333338</v>
      </c>
      <c r="N100" s="9">
        <f t="shared" ref="N100" si="17">AVERAGE(I100:K100)</f>
        <v>0.71375</v>
      </c>
      <c r="O100" s="31" t="s">
        <v>497</v>
      </c>
      <c r="P100" s="139" t="s">
        <v>9</v>
      </c>
    </row>
    <row r="101" spans="2:16" x14ac:dyDescent="0.25">
      <c r="B101" s="6" t="s">
        <v>222</v>
      </c>
      <c r="C101" s="5" t="s">
        <v>221</v>
      </c>
      <c r="D101" s="172" t="s">
        <v>220</v>
      </c>
      <c r="E101" s="132" t="s">
        <v>555</v>
      </c>
      <c r="F101" s="128"/>
      <c r="G101" s="128"/>
      <c r="H101" s="128"/>
      <c r="I101" s="128"/>
      <c r="J101" s="128"/>
      <c r="K101" s="128"/>
      <c r="L101" s="20" t="s">
        <v>550</v>
      </c>
      <c r="M101" s="96"/>
      <c r="N101" s="96"/>
      <c r="O101" s="99"/>
      <c r="P101" s="99"/>
    </row>
    <row r="102" spans="2:16" x14ac:dyDescent="0.25">
      <c r="B102" s="6" t="s">
        <v>219</v>
      </c>
      <c r="C102" s="5" t="s">
        <v>218</v>
      </c>
      <c r="D102" s="172" t="s">
        <v>217</v>
      </c>
      <c r="E102" s="132" t="s">
        <v>593</v>
      </c>
      <c r="F102" s="128"/>
      <c r="G102" s="128"/>
      <c r="H102" s="128"/>
      <c r="I102" s="9">
        <v>0.82</v>
      </c>
      <c r="J102" s="128"/>
      <c r="K102" s="128"/>
      <c r="L102" s="20">
        <v>2023</v>
      </c>
      <c r="M102" s="96"/>
      <c r="N102" s="96"/>
      <c r="O102" s="130">
        <v>0.82</v>
      </c>
      <c r="P102" s="139" t="s">
        <v>9</v>
      </c>
    </row>
    <row r="103" spans="2:16" x14ac:dyDescent="0.25">
      <c r="B103" s="6" t="s">
        <v>216</v>
      </c>
      <c r="C103" s="36" t="s">
        <v>215</v>
      </c>
      <c r="D103" s="172" t="s">
        <v>214</v>
      </c>
      <c r="E103" s="132" t="s">
        <v>588</v>
      </c>
      <c r="F103" s="128"/>
      <c r="G103" s="128"/>
      <c r="H103" s="128"/>
      <c r="I103" s="128"/>
      <c r="J103" s="128"/>
      <c r="K103" s="99"/>
      <c r="L103" s="20">
        <v>2025</v>
      </c>
      <c r="M103" s="96"/>
      <c r="N103" s="96"/>
      <c r="O103" s="99"/>
      <c r="P103" s="99"/>
    </row>
    <row r="104" spans="2:16" x14ac:dyDescent="0.25">
      <c r="B104" s="6" t="s">
        <v>213</v>
      </c>
      <c r="C104" s="36" t="s">
        <v>212</v>
      </c>
      <c r="D104" s="172" t="s">
        <v>211</v>
      </c>
      <c r="E104" s="132" t="s">
        <v>549</v>
      </c>
      <c r="F104" s="128"/>
      <c r="G104" s="128"/>
      <c r="H104" s="128"/>
      <c r="I104" s="128"/>
      <c r="J104" s="128"/>
      <c r="K104" s="128"/>
      <c r="L104" s="20" t="s">
        <v>550</v>
      </c>
      <c r="M104" s="96"/>
      <c r="N104" s="96"/>
      <c r="O104" s="99"/>
      <c r="P104" s="99"/>
    </row>
    <row r="105" spans="2:16" x14ac:dyDescent="0.25">
      <c r="B105" s="6" t="s">
        <v>202</v>
      </c>
      <c r="C105" s="5" t="s">
        <v>367</v>
      </c>
      <c r="D105" s="172" t="s">
        <v>366</v>
      </c>
      <c r="E105" s="132" t="s">
        <v>547</v>
      </c>
      <c r="F105" s="128"/>
      <c r="G105" s="128"/>
      <c r="H105" s="9">
        <v>0.88</v>
      </c>
      <c r="I105" s="128"/>
      <c r="J105" s="128"/>
      <c r="K105" s="128"/>
      <c r="L105" s="20">
        <v>2022</v>
      </c>
      <c r="M105" s="96"/>
      <c r="N105" s="96"/>
      <c r="O105" s="130">
        <f t="shared" ref="O105:O106" si="18">AVERAGE(F105:K105)</f>
        <v>0.88</v>
      </c>
      <c r="P105" s="130" t="s">
        <v>9</v>
      </c>
    </row>
    <row r="106" spans="2:16" x14ac:dyDescent="0.25">
      <c r="B106" s="6" t="s">
        <v>202</v>
      </c>
      <c r="C106" s="5" t="s">
        <v>207</v>
      </c>
      <c r="D106" s="172" t="s">
        <v>206</v>
      </c>
      <c r="E106" s="132" t="s">
        <v>547</v>
      </c>
      <c r="F106" s="128"/>
      <c r="G106" s="128"/>
      <c r="H106" s="9">
        <v>0.88</v>
      </c>
      <c r="I106" s="128"/>
      <c r="J106" s="128"/>
      <c r="K106" s="128"/>
      <c r="L106" s="20">
        <v>2022</v>
      </c>
      <c r="M106" s="96"/>
      <c r="N106" s="96"/>
      <c r="O106" s="130">
        <f t="shared" si="18"/>
        <v>0.88</v>
      </c>
      <c r="P106" s="130" t="s">
        <v>9</v>
      </c>
    </row>
    <row r="107" spans="2:16" x14ac:dyDescent="0.25">
      <c r="B107" s="6" t="s">
        <v>202</v>
      </c>
      <c r="C107" s="38" t="s">
        <v>205</v>
      </c>
      <c r="D107" s="172" t="s">
        <v>483</v>
      </c>
      <c r="E107" s="132" t="s">
        <v>547</v>
      </c>
      <c r="F107" s="9">
        <v>0.82</v>
      </c>
      <c r="G107" s="9">
        <v>0.88</v>
      </c>
      <c r="H107" s="9">
        <v>0.82</v>
      </c>
      <c r="I107" s="9">
        <v>0.86249999999999993</v>
      </c>
      <c r="J107" s="9">
        <v>0.85</v>
      </c>
      <c r="K107" s="8"/>
      <c r="L107" s="20" t="s">
        <v>614</v>
      </c>
      <c r="M107" s="96"/>
      <c r="N107" s="96"/>
      <c r="O107" s="151"/>
      <c r="P107" s="151"/>
    </row>
    <row r="108" spans="2:16" x14ac:dyDescent="0.25">
      <c r="B108" s="6" t="s">
        <v>202</v>
      </c>
      <c r="C108" s="38" t="s">
        <v>205</v>
      </c>
      <c r="D108" s="172" t="s">
        <v>468</v>
      </c>
      <c r="E108" s="132" t="s">
        <v>547</v>
      </c>
      <c r="F108" s="9">
        <v>0.85</v>
      </c>
      <c r="G108" s="9">
        <v>0.88</v>
      </c>
      <c r="H108" s="9">
        <v>0.85</v>
      </c>
      <c r="I108" s="9">
        <v>0.83249999999999991</v>
      </c>
      <c r="J108" s="9">
        <v>0.83</v>
      </c>
      <c r="K108" s="8"/>
      <c r="L108" s="20" t="s">
        <v>614</v>
      </c>
      <c r="M108" s="9">
        <v>0.85</v>
      </c>
      <c r="N108" s="9">
        <v>0.84</v>
      </c>
      <c r="O108" s="31" t="s">
        <v>497</v>
      </c>
      <c r="P108" s="139" t="s">
        <v>9</v>
      </c>
    </row>
    <row r="109" spans="2:16" x14ac:dyDescent="0.25">
      <c r="B109" s="6" t="s">
        <v>202</v>
      </c>
      <c r="C109" s="5" t="s">
        <v>204</v>
      </c>
      <c r="D109" s="172" t="s">
        <v>203</v>
      </c>
      <c r="E109" s="132" t="s">
        <v>594</v>
      </c>
      <c r="F109" s="128"/>
      <c r="G109" s="128"/>
      <c r="H109" s="9">
        <v>0.85</v>
      </c>
      <c r="I109" s="128"/>
      <c r="J109" s="128"/>
      <c r="K109" s="128"/>
      <c r="L109" s="20">
        <v>2022</v>
      </c>
      <c r="M109" s="96"/>
      <c r="N109" s="96"/>
      <c r="O109" s="130">
        <f t="shared" ref="O109:O110" si="19">AVERAGE(F109:K109)</f>
        <v>0.85</v>
      </c>
      <c r="P109" s="130" t="s">
        <v>9</v>
      </c>
    </row>
    <row r="110" spans="2:16" x14ac:dyDescent="0.25">
      <c r="B110" s="174" t="s">
        <v>202</v>
      </c>
      <c r="C110" s="174" t="s">
        <v>201</v>
      </c>
      <c r="D110" s="172" t="s">
        <v>200</v>
      </c>
      <c r="E110" s="132" t="s">
        <v>594</v>
      </c>
      <c r="F110" s="128"/>
      <c r="G110" s="128"/>
      <c r="H110" s="9">
        <v>0.88</v>
      </c>
      <c r="I110" s="128"/>
      <c r="J110" s="128"/>
      <c r="K110" s="128"/>
      <c r="L110" s="20">
        <v>2022</v>
      </c>
      <c r="M110" s="96"/>
      <c r="N110" s="96"/>
      <c r="O110" s="130">
        <f t="shared" si="19"/>
        <v>0.88</v>
      </c>
      <c r="P110" s="130" t="s">
        <v>9</v>
      </c>
    </row>
    <row r="111" spans="2:16" x14ac:dyDescent="0.25">
      <c r="B111" s="6" t="s">
        <v>199</v>
      </c>
      <c r="C111" s="36" t="s">
        <v>198</v>
      </c>
      <c r="D111" s="172" t="s">
        <v>197</v>
      </c>
      <c r="E111" s="132" t="s">
        <v>594</v>
      </c>
      <c r="F111" s="128"/>
      <c r="G111" s="128"/>
      <c r="H111" s="128"/>
      <c r="I111" s="128"/>
      <c r="J111" s="128"/>
      <c r="K111" s="128"/>
      <c r="L111" s="20" t="s">
        <v>550</v>
      </c>
      <c r="M111" s="96"/>
      <c r="N111" s="96"/>
      <c r="O111" s="99"/>
      <c r="P111" s="99"/>
    </row>
    <row r="112" spans="2:16" x14ac:dyDescent="0.25">
      <c r="B112" s="6" t="s">
        <v>196</v>
      </c>
      <c r="C112" s="36" t="s">
        <v>195</v>
      </c>
      <c r="D112" s="172" t="s">
        <v>194</v>
      </c>
      <c r="E112" s="132" t="s">
        <v>590</v>
      </c>
      <c r="F112" s="128"/>
      <c r="G112" s="128"/>
      <c r="H112" s="128"/>
      <c r="I112" s="128"/>
      <c r="J112" s="128"/>
      <c r="K112" s="20"/>
      <c r="L112" s="20">
        <v>2025</v>
      </c>
      <c r="M112" s="96"/>
      <c r="N112" s="96"/>
      <c r="O112" s="20"/>
      <c r="P112" s="99"/>
    </row>
    <row r="113" spans="2:17" x14ac:dyDescent="0.25">
      <c r="B113" s="6" t="s">
        <v>191</v>
      </c>
      <c r="C113" s="36" t="s">
        <v>193</v>
      </c>
      <c r="D113" s="172" t="s">
        <v>192</v>
      </c>
      <c r="E113" s="132" t="s">
        <v>595</v>
      </c>
      <c r="F113" s="128"/>
      <c r="G113" s="128"/>
      <c r="H113" s="128"/>
      <c r="I113" s="128"/>
      <c r="J113" s="128"/>
      <c r="K113" s="128"/>
      <c r="L113" s="20" t="s">
        <v>534</v>
      </c>
      <c r="M113" s="96"/>
      <c r="N113" s="96"/>
      <c r="O113" s="31"/>
      <c r="P113" s="31"/>
    </row>
    <row r="114" spans="2:17" x14ac:dyDescent="0.25">
      <c r="B114" s="174" t="s">
        <v>191</v>
      </c>
      <c r="C114" s="174" t="s">
        <v>190</v>
      </c>
      <c r="D114" s="172" t="s">
        <v>189</v>
      </c>
      <c r="E114" s="132" t="s">
        <v>595</v>
      </c>
      <c r="F114" s="128"/>
      <c r="G114" s="128"/>
      <c r="H114" s="128"/>
      <c r="I114" s="128"/>
      <c r="J114" s="128"/>
      <c r="K114" s="99"/>
      <c r="L114" s="20">
        <v>2025</v>
      </c>
      <c r="M114" s="96"/>
      <c r="N114" s="96"/>
      <c r="O114" s="99"/>
      <c r="P114" s="8"/>
    </row>
    <row r="115" spans="2:17" x14ac:dyDescent="0.25">
      <c r="B115" s="6" t="s">
        <v>188</v>
      </c>
      <c r="C115" s="5" t="s">
        <v>187</v>
      </c>
      <c r="D115" s="172" t="s">
        <v>186</v>
      </c>
      <c r="E115" s="132" t="s">
        <v>535</v>
      </c>
      <c r="F115" s="128"/>
      <c r="G115" s="128"/>
      <c r="H115" s="128"/>
      <c r="I115" s="128"/>
      <c r="J115" s="128"/>
      <c r="K115" s="128"/>
      <c r="L115" s="20" t="s">
        <v>534</v>
      </c>
      <c r="M115" s="96"/>
      <c r="N115" s="96"/>
      <c r="O115" s="99"/>
      <c r="P115" s="99"/>
    </row>
    <row r="116" spans="2:17" ht="15.75" x14ac:dyDescent="0.25">
      <c r="B116" s="126" t="s">
        <v>185</v>
      </c>
      <c r="C116" s="36" t="s">
        <v>184</v>
      </c>
      <c r="D116" s="172" t="s">
        <v>183</v>
      </c>
      <c r="E116" s="126" t="s">
        <v>547</v>
      </c>
      <c r="F116" s="128"/>
      <c r="G116" s="128"/>
      <c r="H116" s="128"/>
      <c r="I116" s="128"/>
      <c r="J116" s="128"/>
      <c r="K116" s="128"/>
      <c r="L116" s="20" t="s">
        <v>534</v>
      </c>
      <c r="M116" s="96"/>
      <c r="N116" s="96"/>
      <c r="O116" s="8"/>
      <c r="P116" s="8"/>
      <c r="Q116" s="153"/>
    </row>
    <row r="117" spans="2:17" x14ac:dyDescent="0.25">
      <c r="B117" s="6" t="s">
        <v>182</v>
      </c>
      <c r="C117" s="36" t="s">
        <v>181</v>
      </c>
      <c r="D117" s="172" t="s">
        <v>180</v>
      </c>
      <c r="E117" s="132" t="s">
        <v>596</v>
      </c>
      <c r="F117" s="128"/>
      <c r="G117" s="128"/>
      <c r="H117" s="128"/>
      <c r="I117" s="128"/>
      <c r="J117" s="128"/>
      <c r="K117" s="128"/>
      <c r="L117" s="20" t="s">
        <v>534</v>
      </c>
      <c r="M117" s="96"/>
      <c r="N117" s="96"/>
      <c r="O117" s="99"/>
      <c r="P117" s="99"/>
    </row>
    <row r="118" spans="2:17" x14ac:dyDescent="0.25">
      <c r="B118" s="6" t="s">
        <v>179</v>
      </c>
      <c r="C118" s="5" t="s">
        <v>178</v>
      </c>
      <c r="D118" s="172" t="s">
        <v>177</v>
      </c>
      <c r="E118" s="132" t="s">
        <v>539</v>
      </c>
      <c r="F118" s="128"/>
      <c r="G118" s="128"/>
      <c r="H118" s="128"/>
      <c r="I118" s="128"/>
      <c r="J118" s="128"/>
      <c r="K118" s="128"/>
      <c r="L118" s="20" t="s">
        <v>557</v>
      </c>
      <c r="M118" s="96"/>
      <c r="N118" s="96"/>
      <c r="O118" s="99"/>
      <c r="P118" s="99"/>
    </row>
    <row r="119" spans="2:17" x14ac:dyDescent="0.25">
      <c r="B119" s="126" t="s">
        <v>176</v>
      </c>
      <c r="C119" s="36" t="s">
        <v>175</v>
      </c>
      <c r="D119" s="172" t="s">
        <v>174</v>
      </c>
      <c r="E119" s="126" t="s">
        <v>597</v>
      </c>
      <c r="F119" s="128"/>
      <c r="G119" s="128"/>
      <c r="H119" s="128"/>
      <c r="I119" s="128"/>
      <c r="J119" s="128"/>
      <c r="K119" s="8"/>
      <c r="L119" s="20">
        <v>2025</v>
      </c>
      <c r="M119" s="96"/>
      <c r="N119" s="96"/>
      <c r="O119" s="99"/>
      <c r="P119" s="99"/>
    </row>
    <row r="120" spans="2:17" x14ac:dyDescent="0.25">
      <c r="B120" s="6" t="s">
        <v>304</v>
      </c>
      <c r="C120" s="5" t="s">
        <v>303</v>
      </c>
      <c r="D120" s="172" t="s">
        <v>302</v>
      </c>
      <c r="E120" s="132" t="s">
        <v>562</v>
      </c>
      <c r="F120" s="128"/>
      <c r="G120" s="128"/>
      <c r="H120" s="130">
        <v>0.88</v>
      </c>
      <c r="I120" s="128"/>
      <c r="J120" s="128"/>
      <c r="K120" s="128"/>
      <c r="L120" s="20">
        <v>2022</v>
      </c>
      <c r="M120" s="96"/>
      <c r="N120" s="96"/>
      <c r="O120" s="130">
        <f>AVERAGE(F120:K120)</f>
        <v>0.88</v>
      </c>
      <c r="P120" s="130" t="s">
        <v>9</v>
      </c>
    </row>
    <row r="121" spans="2:17" x14ac:dyDescent="0.25">
      <c r="B121" s="6" t="s">
        <v>166</v>
      </c>
      <c r="C121" s="5" t="s">
        <v>295</v>
      </c>
      <c r="D121" s="172" t="s">
        <v>294</v>
      </c>
      <c r="E121" s="132" t="s">
        <v>577</v>
      </c>
      <c r="F121" s="128"/>
      <c r="G121" s="128"/>
      <c r="H121" s="130">
        <v>0.88</v>
      </c>
      <c r="I121" s="128"/>
      <c r="J121" s="128"/>
      <c r="K121" s="128"/>
      <c r="L121" s="20">
        <v>2022</v>
      </c>
      <c r="M121" s="96"/>
      <c r="N121" s="96"/>
      <c r="O121" s="130">
        <f>AVERAGE(F121:K121)</f>
        <v>0.88</v>
      </c>
      <c r="P121" s="130" t="s">
        <v>9</v>
      </c>
    </row>
    <row r="122" spans="2:17" x14ac:dyDescent="0.25">
      <c r="B122" s="174" t="s">
        <v>166</v>
      </c>
      <c r="C122" s="174" t="s">
        <v>165</v>
      </c>
      <c r="D122" s="172" t="s">
        <v>164</v>
      </c>
      <c r="E122" s="132" t="s">
        <v>577</v>
      </c>
      <c r="F122" s="128"/>
      <c r="G122" s="128"/>
      <c r="H122" s="99" t="s">
        <v>21</v>
      </c>
      <c r="I122" s="128"/>
      <c r="J122" s="128"/>
      <c r="K122" s="128"/>
      <c r="L122" s="20">
        <v>2022</v>
      </c>
      <c r="M122" s="96"/>
      <c r="N122" s="96"/>
      <c r="O122" s="31" t="s">
        <v>21</v>
      </c>
      <c r="P122" s="31" t="s">
        <v>616</v>
      </c>
    </row>
    <row r="123" spans="2:17" x14ac:dyDescent="0.25">
      <c r="B123" s="6" t="s">
        <v>163</v>
      </c>
      <c r="C123" s="5" t="s">
        <v>162</v>
      </c>
      <c r="D123" s="172" t="s">
        <v>161</v>
      </c>
      <c r="E123" s="132" t="s">
        <v>583</v>
      </c>
      <c r="F123" s="128"/>
      <c r="G123" s="128"/>
      <c r="H123" s="128"/>
      <c r="I123" s="128"/>
      <c r="J123" s="128"/>
      <c r="K123" s="128"/>
      <c r="L123" s="20" t="s">
        <v>568</v>
      </c>
      <c r="M123" s="96"/>
      <c r="N123" s="96"/>
      <c r="O123" s="20" t="s">
        <v>497</v>
      </c>
      <c r="P123" s="130" t="s">
        <v>9</v>
      </c>
    </row>
    <row r="124" spans="2:17" x14ac:dyDescent="0.25">
      <c r="B124" s="6" t="s">
        <v>138</v>
      </c>
      <c r="C124" s="5" t="s">
        <v>137</v>
      </c>
      <c r="D124" s="172" t="s">
        <v>136</v>
      </c>
      <c r="E124" s="132" t="s">
        <v>589</v>
      </c>
      <c r="F124" s="128"/>
      <c r="G124" s="128"/>
      <c r="H124" s="130">
        <v>0.88</v>
      </c>
      <c r="I124" s="128"/>
      <c r="J124" s="128"/>
      <c r="K124" s="8"/>
      <c r="L124" s="20" t="s">
        <v>546</v>
      </c>
      <c r="M124" s="9">
        <f t="shared" ref="M124" si="20">AVERAGE(F124:H124)</f>
        <v>0.88</v>
      </c>
      <c r="N124" s="8"/>
      <c r="O124" s="31" t="s">
        <v>497</v>
      </c>
      <c r="P124" s="99"/>
    </row>
    <row r="125" spans="2:17" x14ac:dyDescent="0.25">
      <c r="B125" s="6" t="s">
        <v>138</v>
      </c>
      <c r="C125" s="5" t="s">
        <v>157</v>
      </c>
      <c r="D125" s="172" t="s">
        <v>156</v>
      </c>
      <c r="E125" s="132" t="s">
        <v>589</v>
      </c>
      <c r="F125" s="128"/>
      <c r="G125" s="128"/>
      <c r="H125" s="130">
        <v>0.88</v>
      </c>
      <c r="I125" s="128"/>
      <c r="J125" s="128"/>
      <c r="K125" s="128"/>
      <c r="L125" s="20">
        <v>2022</v>
      </c>
      <c r="M125" s="96"/>
      <c r="N125" s="96"/>
      <c r="O125" s="130">
        <f t="shared" ref="O125:O128" si="21">AVERAGE(F125:K125)</f>
        <v>0.88</v>
      </c>
      <c r="P125" s="130" t="s">
        <v>9</v>
      </c>
    </row>
    <row r="126" spans="2:17" x14ac:dyDescent="0.25">
      <c r="B126" s="6" t="s">
        <v>138</v>
      </c>
      <c r="C126" s="5" t="s">
        <v>155</v>
      </c>
      <c r="D126" s="172" t="s">
        <v>154</v>
      </c>
      <c r="E126" s="132" t="s">
        <v>597</v>
      </c>
      <c r="F126" s="128"/>
      <c r="G126" s="128"/>
      <c r="H126" s="130">
        <v>0.86</v>
      </c>
      <c r="I126" s="128"/>
      <c r="J126" s="128"/>
      <c r="K126" s="128"/>
      <c r="L126" s="20">
        <v>2022</v>
      </c>
      <c r="M126" s="96"/>
      <c r="N126" s="96"/>
      <c r="O126" s="130">
        <f t="shared" si="21"/>
        <v>0.86</v>
      </c>
      <c r="P126" s="130" t="s">
        <v>9</v>
      </c>
    </row>
    <row r="127" spans="2:17" x14ac:dyDescent="0.25">
      <c r="B127" s="174" t="s">
        <v>138</v>
      </c>
      <c r="C127" s="174" t="s">
        <v>153</v>
      </c>
      <c r="D127" s="172" t="s">
        <v>152</v>
      </c>
      <c r="E127" s="132" t="s">
        <v>597</v>
      </c>
      <c r="F127" s="128"/>
      <c r="G127" s="128"/>
      <c r="H127" s="130">
        <v>0.88</v>
      </c>
      <c r="I127" s="128"/>
      <c r="J127" s="128"/>
      <c r="K127" s="128"/>
      <c r="L127" s="20">
        <v>2022</v>
      </c>
      <c r="M127" s="96"/>
      <c r="N127" s="96"/>
      <c r="O127" s="130">
        <f t="shared" si="21"/>
        <v>0.88</v>
      </c>
      <c r="P127" s="130" t="s">
        <v>9</v>
      </c>
    </row>
    <row r="128" spans="2:17" x14ac:dyDescent="0.25">
      <c r="B128" s="174" t="s">
        <v>138</v>
      </c>
      <c r="C128" s="174" t="s">
        <v>151</v>
      </c>
      <c r="D128" s="172" t="s">
        <v>150</v>
      </c>
      <c r="E128" s="132" t="s">
        <v>597</v>
      </c>
      <c r="F128" s="128"/>
      <c r="G128" s="128"/>
      <c r="H128" s="130">
        <v>0.88</v>
      </c>
      <c r="I128" s="128"/>
      <c r="J128" s="128"/>
      <c r="K128" s="128"/>
      <c r="L128" s="20">
        <v>2022</v>
      </c>
      <c r="M128" s="96"/>
      <c r="N128" s="96"/>
      <c r="O128" s="130">
        <f t="shared" si="21"/>
        <v>0.88</v>
      </c>
      <c r="P128" s="130" t="s">
        <v>9</v>
      </c>
    </row>
    <row r="129" spans="2:16" x14ac:dyDescent="0.25">
      <c r="B129" s="90" t="s">
        <v>138</v>
      </c>
      <c r="C129" s="91" t="s">
        <v>149</v>
      </c>
      <c r="D129" s="172" t="s">
        <v>484</v>
      </c>
      <c r="E129" s="140" t="s">
        <v>598</v>
      </c>
      <c r="F129" s="9">
        <v>0.88</v>
      </c>
      <c r="G129" s="9">
        <v>0.82</v>
      </c>
      <c r="H129" s="9">
        <v>0.82</v>
      </c>
      <c r="I129" s="9">
        <v>0.73749999999999993</v>
      </c>
      <c r="J129" s="9">
        <v>0.77</v>
      </c>
      <c r="K129" s="8"/>
      <c r="L129" s="20" t="s">
        <v>614</v>
      </c>
      <c r="M129" s="96"/>
      <c r="N129" s="96"/>
      <c r="O129" s="151"/>
      <c r="P129" s="151"/>
    </row>
    <row r="130" spans="2:16" x14ac:dyDescent="0.25">
      <c r="B130" s="90" t="s">
        <v>138</v>
      </c>
      <c r="C130" s="91" t="s">
        <v>149</v>
      </c>
      <c r="D130" s="172" t="s">
        <v>485</v>
      </c>
      <c r="E130" s="140" t="s">
        <v>598</v>
      </c>
      <c r="F130" s="9">
        <v>0.88</v>
      </c>
      <c r="G130" s="9">
        <v>0.82</v>
      </c>
      <c r="H130" s="9">
        <v>0.82</v>
      </c>
      <c r="I130" s="9">
        <v>0.84749999999999992</v>
      </c>
      <c r="J130" s="9">
        <v>0.85</v>
      </c>
      <c r="K130" s="8"/>
      <c r="L130" s="20" t="s">
        <v>614</v>
      </c>
      <c r="M130" s="9">
        <v>0.84</v>
      </c>
      <c r="N130" s="9">
        <v>0.8</v>
      </c>
      <c r="O130" s="31" t="s">
        <v>497</v>
      </c>
      <c r="P130" s="139" t="s">
        <v>9</v>
      </c>
    </row>
    <row r="131" spans="2:16" x14ac:dyDescent="0.25">
      <c r="B131" s="90" t="s">
        <v>138</v>
      </c>
      <c r="C131" s="91" t="s">
        <v>148</v>
      </c>
      <c r="D131" s="172" t="s">
        <v>491</v>
      </c>
      <c r="E131" s="140" t="s">
        <v>596</v>
      </c>
      <c r="F131" s="128"/>
      <c r="G131" s="128"/>
      <c r="H131" s="130">
        <v>0.85</v>
      </c>
      <c r="I131" s="128"/>
      <c r="J131" s="128"/>
      <c r="K131" s="8"/>
      <c r="L131" s="20" t="s">
        <v>546</v>
      </c>
      <c r="M131" s="96"/>
      <c r="N131" s="96"/>
      <c r="O131" s="96"/>
      <c r="P131" s="96"/>
    </row>
    <row r="132" spans="2:16" x14ac:dyDescent="0.25">
      <c r="B132" s="90" t="s">
        <v>138</v>
      </c>
      <c r="C132" s="91" t="s">
        <v>148</v>
      </c>
      <c r="D132" s="172" t="s">
        <v>492</v>
      </c>
      <c r="E132" s="140" t="s">
        <v>599</v>
      </c>
      <c r="F132" s="128"/>
      <c r="G132" s="128"/>
      <c r="H132" s="130">
        <v>0.78</v>
      </c>
      <c r="I132" s="128"/>
      <c r="J132" s="128"/>
      <c r="K132" s="128"/>
      <c r="L132" s="20">
        <v>2022</v>
      </c>
      <c r="M132" s="96"/>
      <c r="N132" s="96"/>
      <c r="O132" s="130">
        <v>0.83</v>
      </c>
      <c r="P132" s="130" t="s">
        <v>9</v>
      </c>
    </row>
    <row r="133" spans="2:16" x14ac:dyDescent="0.25">
      <c r="B133" s="174" t="s">
        <v>138</v>
      </c>
      <c r="C133" s="174" t="s">
        <v>146</v>
      </c>
      <c r="D133" s="172" t="s">
        <v>145</v>
      </c>
      <c r="E133" s="132" t="s">
        <v>600</v>
      </c>
      <c r="F133" s="128"/>
      <c r="G133" s="128"/>
      <c r="H133" s="130">
        <v>0.82</v>
      </c>
      <c r="I133" s="128"/>
      <c r="J133" s="128"/>
      <c r="K133" s="128"/>
      <c r="L133" s="20">
        <v>2022</v>
      </c>
      <c r="M133" s="96"/>
      <c r="N133" s="96"/>
      <c r="O133" s="130">
        <f>AVERAGE(F133:K133)</f>
        <v>0.82</v>
      </c>
      <c r="P133" s="130" t="s">
        <v>9</v>
      </c>
    </row>
    <row r="134" spans="2:16" x14ac:dyDescent="0.25">
      <c r="B134" s="6" t="s">
        <v>144</v>
      </c>
      <c r="C134" s="5" t="s">
        <v>143</v>
      </c>
      <c r="D134" s="172" t="s">
        <v>142</v>
      </c>
      <c r="E134" s="132" t="s">
        <v>548</v>
      </c>
      <c r="F134" s="128"/>
      <c r="G134" s="128"/>
      <c r="H134" s="128"/>
      <c r="I134" s="128"/>
      <c r="J134" s="128"/>
      <c r="K134" s="128"/>
      <c r="L134" s="20" t="s">
        <v>534</v>
      </c>
      <c r="M134" s="96"/>
      <c r="N134" s="96"/>
      <c r="O134" s="99"/>
      <c r="P134" s="99"/>
    </row>
    <row r="135" spans="2:16" x14ac:dyDescent="0.25">
      <c r="B135" s="6" t="s">
        <v>141</v>
      </c>
      <c r="C135" s="5" t="s">
        <v>140</v>
      </c>
      <c r="D135" s="172" t="s">
        <v>139</v>
      </c>
      <c r="E135" s="132" t="s">
        <v>536</v>
      </c>
      <c r="F135" s="128"/>
      <c r="G135" s="128"/>
      <c r="H135" s="128"/>
      <c r="I135" s="128"/>
      <c r="J135" s="128"/>
      <c r="K135" s="128"/>
      <c r="L135" s="20" t="s">
        <v>534</v>
      </c>
      <c r="M135" s="96"/>
      <c r="N135" s="96"/>
      <c r="O135" s="99"/>
      <c r="P135" s="99"/>
    </row>
    <row r="136" spans="2:16" x14ac:dyDescent="0.25">
      <c r="B136" s="6" t="s">
        <v>127</v>
      </c>
      <c r="C136" s="5" t="s">
        <v>283</v>
      </c>
      <c r="D136" s="172" t="s">
        <v>282</v>
      </c>
      <c r="E136" s="132" t="s">
        <v>559</v>
      </c>
      <c r="F136" s="9">
        <v>0.88</v>
      </c>
      <c r="G136" s="128"/>
      <c r="H136" s="128"/>
      <c r="I136" s="128"/>
      <c r="J136" s="128"/>
      <c r="K136" s="128"/>
      <c r="L136" s="20">
        <v>2020</v>
      </c>
      <c r="M136" s="96"/>
      <c r="N136" s="96"/>
      <c r="O136" s="130">
        <f t="shared" ref="O136:O139" si="22">AVERAGE(F136:K136)</f>
        <v>0.88</v>
      </c>
      <c r="P136" s="130" t="s">
        <v>9</v>
      </c>
    </row>
    <row r="137" spans="2:16" x14ac:dyDescent="0.25">
      <c r="B137" s="174" t="s">
        <v>127</v>
      </c>
      <c r="C137" s="174" t="s">
        <v>135</v>
      </c>
      <c r="D137" s="172" t="s">
        <v>134</v>
      </c>
      <c r="E137" s="132" t="s">
        <v>559</v>
      </c>
      <c r="F137" s="9">
        <v>0.88</v>
      </c>
      <c r="G137" s="128"/>
      <c r="H137" s="128"/>
      <c r="I137" s="128"/>
      <c r="J137" s="128"/>
      <c r="K137" s="128"/>
      <c r="L137" s="20">
        <v>2020</v>
      </c>
      <c r="M137" s="96"/>
      <c r="N137" s="96"/>
      <c r="O137" s="130">
        <f t="shared" si="22"/>
        <v>0.88</v>
      </c>
      <c r="P137" s="130" t="s">
        <v>9</v>
      </c>
    </row>
    <row r="138" spans="2:16" x14ac:dyDescent="0.25">
      <c r="B138" s="6" t="s">
        <v>127</v>
      </c>
      <c r="C138" s="5" t="s">
        <v>133</v>
      </c>
      <c r="D138" s="172" t="s">
        <v>132</v>
      </c>
      <c r="E138" s="132" t="s">
        <v>559</v>
      </c>
      <c r="F138" s="9">
        <v>0.88</v>
      </c>
      <c r="G138" s="128"/>
      <c r="H138" s="128"/>
      <c r="I138" s="128"/>
      <c r="J138" s="128"/>
      <c r="K138" s="128"/>
      <c r="L138" s="20">
        <v>2020</v>
      </c>
      <c r="M138" s="96"/>
      <c r="N138" s="96"/>
      <c r="O138" s="130">
        <f t="shared" si="22"/>
        <v>0.88</v>
      </c>
      <c r="P138" s="130" t="s">
        <v>9</v>
      </c>
    </row>
    <row r="139" spans="2:16" x14ac:dyDescent="0.25">
      <c r="B139" s="6" t="s">
        <v>127</v>
      </c>
      <c r="C139" s="5" t="s">
        <v>131</v>
      </c>
      <c r="D139" s="172" t="s">
        <v>130</v>
      </c>
      <c r="E139" s="132" t="s">
        <v>559</v>
      </c>
      <c r="F139" s="9">
        <v>0.88</v>
      </c>
      <c r="G139" s="128"/>
      <c r="H139" s="128"/>
      <c r="I139" s="128"/>
      <c r="J139" s="128"/>
      <c r="K139" s="128"/>
      <c r="L139" s="20">
        <v>2020</v>
      </c>
      <c r="M139" s="96"/>
      <c r="N139" s="96"/>
      <c r="O139" s="130">
        <f t="shared" si="22"/>
        <v>0.88</v>
      </c>
      <c r="P139" s="130" t="s">
        <v>9</v>
      </c>
    </row>
    <row r="140" spans="2:16" x14ac:dyDescent="0.25">
      <c r="B140" s="6" t="s">
        <v>127</v>
      </c>
      <c r="C140" s="38" t="s">
        <v>129</v>
      </c>
      <c r="D140" s="172" t="s">
        <v>469</v>
      </c>
      <c r="E140" s="132" t="s">
        <v>558</v>
      </c>
      <c r="F140" s="9">
        <v>0.69</v>
      </c>
      <c r="G140" s="9">
        <v>0.74</v>
      </c>
      <c r="H140" s="29">
        <v>0.64</v>
      </c>
      <c r="I140" s="9">
        <v>0.72250000000000003</v>
      </c>
      <c r="J140" s="9">
        <v>0.8</v>
      </c>
      <c r="K140" s="8"/>
      <c r="L140" s="20" t="s">
        <v>614</v>
      </c>
      <c r="M140" s="96"/>
      <c r="N140" s="96"/>
      <c r="O140" s="96"/>
      <c r="P140" s="96"/>
    </row>
    <row r="141" spans="2:16" x14ac:dyDescent="0.25">
      <c r="B141" s="6" t="s">
        <v>127</v>
      </c>
      <c r="C141" s="38" t="s">
        <v>129</v>
      </c>
      <c r="D141" s="172" t="s">
        <v>470</v>
      </c>
      <c r="E141" s="132" t="s">
        <v>579</v>
      </c>
      <c r="F141" s="9">
        <v>0.72</v>
      </c>
      <c r="G141" s="9">
        <v>0.77</v>
      </c>
      <c r="H141" s="9">
        <v>0.69</v>
      </c>
      <c r="I141" s="9">
        <v>0.70499999999999996</v>
      </c>
      <c r="J141" s="9">
        <v>0.77</v>
      </c>
      <c r="K141" s="8"/>
      <c r="L141" s="20" t="s">
        <v>614</v>
      </c>
      <c r="M141" s="9">
        <v>0.71</v>
      </c>
      <c r="N141" s="9">
        <v>0.75</v>
      </c>
      <c r="O141" s="31" t="s">
        <v>497</v>
      </c>
      <c r="P141" s="139" t="s">
        <v>9</v>
      </c>
    </row>
    <row r="142" spans="2:16" x14ac:dyDescent="0.25">
      <c r="B142" s="6" t="s">
        <v>127</v>
      </c>
      <c r="C142" s="5" t="s">
        <v>126</v>
      </c>
      <c r="D142" s="172" t="s">
        <v>125</v>
      </c>
      <c r="E142" s="132" t="s">
        <v>579</v>
      </c>
      <c r="F142" s="9">
        <v>0.79</v>
      </c>
      <c r="G142" s="9">
        <v>0.77</v>
      </c>
      <c r="H142" s="9">
        <v>0.69</v>
      </c>
      <c r="I142" s="9">
        <v>0.73</v>
      </c>
      <c r="J142" s="9">
        <v>0.77</v>
      </c>
      <c r="K142" s="8"/>
      <c r="L142" s="20" t="s">
        <v>614</v>
      </c>
      <c r="M142" s="9">
        <f t="shared" ref="M142" si="23">AVERAGE(F142:H142)</f>
        <v>0.75</v>
      </c>
      <c r="N142" s="9">
        <f t="shared" ref="N142" si="24">AVERAGE(I142:K142)</f>
        <v>0.75</v>
      </c>
      <c r="O142" s="31" t="s">
        <v>497</v>
      </c>
      <c r="P142" s="139" t="s">
        <v>9</v>
      </c>
    </row>
    <row r="143" spans="2:16" x14ac:dyDescent="0.25">
      <c r="B143" s="6" t="s">
        <v>123</v>
      </c>
      <c r="C143" s="5" t="s">
        <v>122</v>
      </c>
      <c r="D143" s="172" t="s">
        <v>121</v>
      </c>
      <c r="E143" s="132" t="s">
        <v>590</v>
      </c>
      <c r="F143" s="128"/>
      <c r="G143" s="128"/>
      <c r="H143" s="128"/>
      <c r="I143" s="128"/>
      <c r="J143" s="128"/>
      <c r="K143" s="31"/>
      <c r="L143" s="20">
        <v>2025</v>
      </c>
      <c r="M143" s="96"/>
      <c r="N143" s="96"/>
      <c r="O143" s="31"/>
      <c r="P143" s="31"/>
    </row>
    <row r="144" spans="2:16" x14ac:dyDescent="0.25">
      <c r="B144" s="6" t="s">
        <v>120</v>
      </c>
      <c r="C144" s="5" t="s">
        <v>119</v>
      </c>
      <c r="D144" s="172" t="s">
        <v>118</v>
      </c>
      <c r="E144" s="132" t="s">
        <v>599</v>
      </c>
      <c r="F144" s="128"/>
      <c r="G144" s="128"/>
      <c r="H144" s="128"/>
      <c r="I144" s="9">
        <v>0.84</v>
      </c>
      <c r="J144" s="128"/>
      <c r="K144" s="128"/>
      <c r="L144" s="20">
        <v>2023</v>
      </c>
      <c r="M144" s="96"/>
      <c r="N144" s="96"/>
      <c r="O144" s="130">
        <v>0.84</v>
      </c>
      <c r="P144" s="139" t="s">
        <v>9</v>
      </c>
    </row>
    <row r="145" spans="2:16" x14ac:dyDescent="0.25">
      <c r="B145" s="6" t="s">
        <v>117</v>
      </c>
      <c r="C145" s="5" t="s">
        <v>116</v>
      </c>
      <c r="D145" s="172" t="s">
        <v>115</v>
      </c>
      <c r="E145" s="132" t="s">
        <v>549</v>
      </c>
      <c r="F145" s="128"/>
      <c r="G145" s="128"/>
      <c r="H145" s="128"/>
      <c r="I145" s="128"/>
      <c r="J145" s="128"/>
      <c r="K145" s="128"/>
      <c r="L145" s="20" t="s">
        <v>550</v>
      </c>
      <c r="M145" s="96"/>
      <c r="N145" s="96"/>
      <c r="O145" s="99"/>
      <c r="P145" s="99"/>
    </row>
    <row r="146" spans="2:16" x14ac:dyDescent="0.25">
      <c r="B146" s="6" t="s">
        <v>112</v>
      </c>
      <c r="C146" s="5" t="s">
        <v>114</v>
      </c>
      <c r="D146" s="172" t="s">
        <v>113</v>
      </c>
      <c r="E146" s="132" t="s">
        <v>601</v>
      </c>
      <c r="F146" s="128"/>
      <c r="G146" s="128"/>
      <c r="H146" s="128"/>
      <c r="I146" s="128"/>
      <c r="J146" s="128"/>
      <c r="K146" s="128"/>
      <c r="L146" s="20" t="s">
        <v>557</v>
      </c>
      <c r="M146" s="96"/>
      <c r="N146" s="96"/>
      <c r="O146" s="99"/>
      <c r="P146" s="99"/>
    </row>
    <row r="147" spans="2:16" x14ac:dyDescent="0.25">
      <c r="B147" s="6" t="s">
        <v>112</v>
      </c>
      <c r="C147" s="5" t="s">
        <v>111</v>
      </c>
      <c r="D147" s="172" t="s">
        <v>110</v>
      </c>
      <c r="E147" s="132" t="s">
        <v>601</v>
      </c>
      <c r="F147" s="128"/>
      <c r="G147" s="9">
        <v>0.88</v>
      </c>
      <c r="H147" s="128"/>
      <c r="I147" s="128"/>
      <c r="J147" s="128"/>
      <c r="K147" s="128"/>
      <c r="L147" s="20" t="s">
        <v>617</v>
      </c>
      <c r="M147" s="96"/>
      <c r="N147" s="96"/>
      <c r="O147" s="99"/>
      <c r="P147" s="99"/>
    </row>
    <row r="148" spans="2:16" x14ac:dyDescent="0.25">
      <c r="B148" s="6" t="s">
        <v>109</v>
      </c>
      <c r="C148" s="5" t="s">
        <v>108</v>
      </c>
      <c r="D148" s="172" t="s">
        <v>107</v>
      </c>
      <c r="E148" s="132" t="s">
        <v>574</v>
      </c>
      <c r="F148" s="128"/>
      <c r="G148" s="128"/>
      <c r="H148" s="128"/>
      <c r="I148" s="128"/>
      <c r="J148" s="128"/>
      <c r="K148" s="128"/>
      <c r="L148" s="20" t="s">
        <v>568</v>
      </c>
      <c r="M148" s="96"/>
      <c r="N148" s="96"/>
      <c r="O148" s="20" t="s">
        <v>497</v>
      </c>
      <c r="P148" s="130" t="s">
        <v>9</v>
      </c>
    </row>
    <row r="149" spans="2:16" x14ac:dyDescent="0.25">
      <c r="B149" s="6" t="s">
        <v>104</v>
      </c>
      <c r="C149" s="5" t="s">
        <v>106</v>
      </c>
      <c r="D149" s="172" t="s">
        <v>105</v>
      </c>
      <c r="E149" s="132" t="s">
        <v>602</v>
      </c>
      <c r="F149" s="9">
        <v>0.88</v>
      </c>
      <c r="G149" s="128"/>
      <c r="H149" s="128"/>
      <c r="I149" s="9">
        <v>0.88</v>
      </c>
      <c r="J149" s="128"/>
      <c r="K149" s="128"/>
      <c r="L149" s="20" t="s">
        <v>540</v>
      </c>
      <c r="M149" s="9">
        <f>AVERAGE(F149:H149)</f>
        <v>0.88</v>
      </c>
      <c r="N149" s="9">
        <f>AVERAGE(I149:K149)</f>
        <v>0.88</v>
      </c>
      <c r="O149" s="139">
        <f>AVERAGE(M149,N149)</f>
        <v>0.88</v>
      </c>
      <c r="P149" s="139" t="s">
        <v>9</v>
      </c>
    </row>
    <row r="150" spans="2:16" x14ac:dyDescent="0.25">
      <c r="B150" s="6" t="s">
        <v>104</v>
      </c>
      <c r="C150" s="5" t="s">
        <v>103</v>
      </c>
      <c r="D150" s="172" t="s">
        <v>102</v>
      </c>
      <c r="E150" s="132" t="s">
        <v>558</v>
      </c>
      <c r="F150" s="9">
        <v>0.88</v>
      </c>
      <c r="G150" s="128"/>
      <c r="H150" s="128"/>
      <c r="I150" s="128"/>
      <c r="J150" s="128"/>
      <c r="K150" s="128"/>
      <c r="L150" s="20">
        <v>2020</v>
      </c>
      <c r="M150" s="96"/>
      <c r="N150" s="96"/>
      <c r="O150" s="130">
        <f>AVERAGE(F150:K150)</f>
        <v>0.88</v>
      </c>
      <c r="P150" s="130" t="s">
        <v>9</v>
      </c>
    </row>
    <row r="151" spans="2:16" x14ac:dyDescent="0.25">
      <c r="B151" s="6" t="s">
        <v>100</v>
      </c>
      <c r="C151" s="5" t="s">
        <v>99</v>
      </c>
      <c r="D151" s="172" t="s">
        <v>98</v>
      </c>
      <c r="E151" s="132" t="s">
        <v>579</v>
      </c>
      <c r="F151" s="128"/>
      <c r="G151" s="128"/>
      <c r="H151" s="128"/>
      <c r="I151" s="128"/>
      <c r="J151" s="128"/>
      <c r="K151" s="128"/>
      <c r="L151" s="20" t="s">
        <v>534</v>
      </c>
      <c r="M151" s="96"/>
      <c r="N151" s="96"/>
      <c r="O151" s="99"/>
      <c r="P151" s="99"/>
    </row>
    <row r="152" spans="2:16" x14ac:dyDescent="0.25">
      <c r="B152" s="6" t="s">
        <v>97</v>
      </c>
      <c r="C152" s="5" t="s">
        <v>96</v>
      </c>
      <c r="D152" s="172" t="s">
        <v>95</v>
      </c>
      <c r="E152" s="132" t="s">
        <v>539</v>
      </c>
      <c r="F152" s="128"/>
      <c r="G152" s="128"/>
      <c r="H152" s="128"/>
      <c r="I152" s="128"/>
      <c r="J152" s="128"/>
      <c r="K152" s="128"/>
      <c r="L152" s="20" t="s">
        <v>550</v>
      </c>
      <c r="M152" s="96"/>
      <c r="N152" s="96"/>
      <c r="O152" s="99"/>
      <c r="P152" s="99"/>
    </row>
    <row r="153" spans="2:16" x14ac:dyDescent="0.25">
      <c r="B153" s="6" t="s">
        <v>92</v>
      </c>
      <c r="C153" s="5" t="s">
        <v>94</v>
      </c>
      <c r="D153" s="172" t="s">
        <v>93</v>
      </c>
      <c r="E153" s="132" t="s">
        <v>589</v>
      </c>
      <c r="F153" s="128"/>
      <c r="G153" s="128"/>
      <c r="H153" s="128"/>
      <c r="I153" s="128"/>
      <c r="J153" s="128"/>
      <c r="K153" s="128"/>
      <c r="L153" s="20" t="s">
        <v>557</v>
      </c>
      <c r="M153" s="96"/>
      <c r="N153" s="96"/>
      <c r="O153" s="99"/>
      <c r="P153" s="99"/>
    </row>
    <row r="154" spans="2:16" x14ac:dyDescent="0.25">
      <c r="B154" s="6" t="s">
        <v>92</v>
      </c>
      <c r="C154" s="5" t="s">
        <v>91</v>
      </c>
      <c r="D154" s="172" t="s">
        <v>90</v>
      </c>
      <c r="E154" s="132" t="s">
        <v>589</v>
      </c>
      <c r="F154" s="9">
        <v>0.88</v>
      </c>
      <c r="G154" s="128"/>
      <c r="H154" s="128"/>
      <c r="I154" s="128"/>
      <c r="J154" s="128"/>
      <c r="K154" s="128"/>
      <c r="L154" s="20">
        <v>2020</v>
      </c>
      <c r="M154" s="96"/>
      <c r="N154" s="96"/>
      <c r="O154" s="130">
        <f>AVERAGE(F154:K154)</f>
        <v>0.88</v>
      </c>
      <c r="P154" s="130" t="s">
        <v>9</v>
      </c>
    </row>
    <row r="155" spans="2:16" x14ac:dyDescent="0.25">
      <c r="B155" s="6" t="s">
        <v>89</v>
      </c>
      <c r="C155" s="5" t="s">
        <v>88</v>
      </c>
      <c r="D155" s="172" t="s">
        <v>87</v>
      </c>
      <c r="E155" s="132" t="s">
        <v>591</v>
      </c>
      <c r="F155" s="128"/>
      <c r="G155" s="128"/>
      <c r="H155" s="128"/>
      <c r="I155" s="128"/>
      <c r="J155" s="128"/>
      <c r="K155" s="128"/>
      <c r="L155" s="20" t="s">
        <v>557</v>
      </c>
      <c r="M155" s="96"/>
      <c r="N155" s="96"/>
      <c r="O155" s="99"/>
      <c r="P155" s="99"/>
    </row>
    <row r="156" spans="2:16" x14ac:dyDescent="0.25">
      <c r="B156" s="6" t="s">
        <v>84</v>
      </c>
      <c r="C156" s="5" t="s">
        <v>86</v>
      </c>
      <c r="D156" s="172" t="s">
        <v>85</v>
      </c>
      <c r="E156" s="132" t="s">
        <v>560</v>
      </c>
      <c r="F156" s="128"/>
      <c r="G156" s="128"/>
      <c r="H156" s="128"/>
      <c r="I156" s="128"/>
      <c r="J156" s="128"/>
      <c r="K156" s="128"/>
      <c r="L156" s="20" t="s">
        <v>550</v>
      </c>
      <c r="M156" s="96"/>
      <c r="N156" s="96"/>
      <c r="O156" s="99"/>
      <c r="P156" s="99"/>
    </row>
    <row r="157" spans="2:16" x14ac:dyDescent="0.25">
      <c r="B157" s="6" t="s">
        <v>84</v>
      </c>
      <c r="C157" s="5" t="s">
        <v>83</v>
      </c>
      <c r="D157" s="172" t="s">
        <v>82</v>
      </c>
      <c r="E157" s="132" t="s">
        <v>560</v>
      </c>
      <c r="F157" s="128"/>
      <c r="G157" s="128"/>
      <c r="H157" s="128"/>
      <c r="I157" s="9">
        <v>0.83</v>
      </c>
      <c r="J157" s="128"/>
      <c r="K157" s="128"/>
      <c r="L157" s="20">
        <v>2023</v>
      </c>
      <c r="M157" s="96"/>
      <c r="N157" s="96"/>
      <c r="O157" s="130">
        <f>I157</f>
        <v>0.83</v>
      </c>
      <c r="P157" s="139" t="s">
        <v>9</v>
      </c>
    </row>
    <row r="158" spans="2:16" x14ac:dyDescent="0.25">
      <c r="B158" s="6" t="s">
        <v>76</v>
      </c>
      <c r="C158" s="5" t="s">
        <v>81</v>
      </c>
      <c r="D158" s="172" t="s">
        <v>80</v>
      </c>
      <c r="E158" s="132" t="s">
        <v>561</v>
      </c>
      <c r="F158" s="128"/>
      <c r="G158" s="128"/>
      <c r="H158" s="128"/>
      <c r="I158" s="128"/>
      <c r="J158" s="128"/>
      <c r="K158" s="128"/>
      <c r="L158" s="20" t="s">
        <v>557</v>
      </c>
      <c r="M158" s="96"/>
      <c r="N158" s="96"/>
      <c r="O158" s="99"/>
      <c r="P158" s="99"/>
    </row>
    <row r="159" spans="2:16" x14ac:dyDescent="0.25">
      <c r="B159" s="6" t="s">
        <v>76</v>
      </c>
      <c r="C159" s="38" t="s">
        <v>79</v>
      </c>
      <c r="D159" s="172" t="s">
        <v>486</v>
      </c>
      <c r="E159" s="132" t="s">
        <v>561</v>
      </c>
      <c r="F159" s="9">
        <v>0.8</v>
      </c>
      <c r="G159" s="128"/>
      <c r="H159" s="128"/>
      <c r="I159" s="128"/>
      <c r="J159" s="128"/>
      <c r="K159" s="20"/>
      <c r="L159" s="20" t="s">
        <v>603</v>
      </c>
      <c r="M159" s="96"/>
      <c r="N159" s="96"/>
      <c r="O159" s="128"/>
      <c r="P159" s="128"/>
    </row>
    <row r="160" spans="2:16" x14ac:dyDescent="0.25">
      <c r="B160" s="6" t="s">
        <v>76</v>
      </c>
      <c r="C160" s="38" t="s">
        <v>79</v>
      </c>
      <c r="D160" s="172" t="s">
        <v>498</v>
      </c>
      <c r="E160" s="132" t="s">
        <v>561</v>
      </c>
      <c r="F160" s="128"/>
      <c r="G160" s="128"/>
      <c r="H160" s="128"/>
      <c r="I160" s="128"/>
      <c r="J160" s="128"/>
      <c r="K160" s="20"/>
      <c r="L160" s="20">
        <v>2025</v>
      </c>
      <c r="M160" s="96"/>
      <c r="N160" s="96"/>
      <c r="O160" s="99"/>
      <c r="P160" s="99"/>
    </row>
    <row r="161" spans="2:16" x14ac:dyDescent="0.25">
      <c r="B161" s="6" t="s">
        <v>76</v>
      </c>
      <c r="C161" s="5" t="s">
        <v>78</v>
      </c>
      <c r="D161" s="172" t="s">
        <v>77</v>
      </c>
      <c r="E161" s="132" t="s">
        <v>561</v>
      </c>
      <c r="F161" s="128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</row>
    <row r="162" spans="2:16" x14ac:dyDescent="0.25">
      <c r="B162" s="174" t="s">
        <v>76</v>
      </c>
      <c r="C162" s="174" t="s">
        <v>75</v>
      </c>
      <c r="D162" s="172" t="s">
        <v>74</v>
      </c>
      <c r="E162" s="132" t="s">
        <v>561</v>
      </c>
      <c r="F162" s="128"/>
      <c r="G162" s="128"/>
      <c r="H162" s="128"/>
      <c r="I162" s="128"/>
      <c r="J162" s="128"/>
      <c r="K162" s="34"/>
      <c r="L162" s="20">
        <v>2025</v>
      </c>
      <c r="M162" s="96"/>
      <c r="N162" s="96"/>
      <c r="O162" s="34"/>
      <c r="P162" s="34"/>
    </row>
    <row r="163" spans="2:16" x14ac:dyDescent="0.25">
      <c r="B163" s="6" t="s">
        <v>71</v>
      </c>
      <c r="C163" s="5" t="s">
        <v>73</v>
      </c>
      <c r="D163" s="172" t="s">
        <v>72</v>
      </c>
      <c r="E163" s="132" t="s">
        <v>604</v>
      </c>
      <c r="F163" s="128"/>
      <c r="G163" s="128"/>
      <c r="H163" s="128"/>
      <c r="I163" s="128"/>
      <c r="J163" s="128"/>
      <c r="K163" s="128"/>
      <c r="L163" s="20" t="s">
        <v>534</v>
      </c>
      <c r="M163" s="96"/>
      <c r="N163" s="96"/>
      <c r="O163" s="31"/>
      <c r="P163" s="31"/>
    </row>
    <row r="164" spans="2:16" x14ac:dyDescent="0.25">
      <c r="B164" s="174" t="s">
        <v>71</v>
      </c>
      <c r="C164" s="174" t="s">
        <v>70</v>
      </c>
      <c r="D164" s="172" t="s">
        <v>69</v>
      </c>
      <c r="E164" s="132" t="s">
        <v>604</v>
      </c>
      <c r="F164" s="128"/>
      <c r="G164" s="128"/>
      <c r="H164" s="128"/>
      <c r="I164" s="128"/>
      <c r="J164" s="128"/>
      <c r="K164" s="128"/>
      <c r="L164" s="20" t="s">
        <v>545</v>
      </c>
      <c r="M164" s="96"/>
      <c r="N164" s="96"/>
      <c r="O164" s="20" t="s">
        <v>497</v>
      </c>
      <c r="P164" s="9" t="s">
        <v>9</v>
      </c>
    </row>
    <row r="165" spans="2:16" x14ac:dyDescent="0.25">
      <c r="B165" s="6" t="s">
        <v>66</v>
      </c>
      <c r="C165" s="5" t="s">
        <v>68</v>
      </c>
      <c r="D165" s="173" t="s">
        <v>67</v>
      </c>
      <c r="E165" s="132" t="s">
        <v>605</v>
      </c>
      <c r="F165" s="128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</row>
    <row r="166" spans="2:16" x14ac:dyDescent="0.25">
      <c r="B166" s="6" t="s">
        <v>66</v>
      </c>
      <c r="C166" s="5" t="s">
        <v>65</v>
      </c>
      <c r="D166" s="172" t="s">
        <v>64</v>
      </c>
      <c r="E166" s="132" t="s">
        <v>579</v>
      </c>
      <c r="F166" s="128"/>
      <c r="G166" s="128"/>
      <c r="H166" s="128"/>
      <c r="I166" s="9">
        <v>0.72</v>
      </c>
      <c r="J166" s="128"/>
      <c r="K166" s="128"/>
      <c r="L166" s="20">
        <v>2023</v>
      </c>
      <c r="M166" s="96"/>
      <c r="N166" s="96"/>
      <c r="O166" s="130">
        <f>I166</f>
        <v>0.72</v>
      </c>
      <c r="P166" s="139" t="s">
        <v>9</v>
      </c>
    </row>
    <row r="167" spans="2:16" x14ac:dyDescent="0.25">
      <c r="B167" s="6" t="s">
        <v>54</v>
      </c>
      <c r="C167" s="5" t="s">
        <v>63</v>
      </c>
      <c r="D167" s="172" t="s">
        <v>62</v>
      </c>
      <c r="E167" s="132" t="s">
        <v>583</v>
      </c>
      <c r="F167" s="128"/>
      <c r="G167" s="128"/>
      <c r="H167" s="128"/>
      <c r="I167" s="128"/>
      <c r="J167" s="128"/>
      <c r="K167" s="128"/>
      <c r="L167" s="20" t="s">
        <v>550</v>
      </c>
      <c r="M167" s="96"/>
      <c r="N167" s="96"/>
      <c r="O167" s="99"/>
      <c r="P167" s="99"/>
    </row>
    <row r="168" spans="2:16" x14ac:dyDescent="0.25">
      <c r="B168" s="6" t="s">
        <v>54</v>
      </c>
      <c r="C168" s="5" t="s">
        <v>61</v>
      </c>
      <c r="D168" s="172" t="s">
        <v>60</v>
      </c>
      <c r="E168" s="132" t="s">
        <v>583</v>
      </c>
      <c r="F168" s="128"/>
      <c r="G168" s="128"/>
      <c r="H168" s="9">
        <v>0.85</v>
      </c>
      <c r="I168" s="128"/>
      <c r="J168" s="128"/>
      <c r="K168" s="128"/>
      <c r="L168" s="20">
        <v>2022</v>
      </c>
      <c r="M168" s="96"/>
      <c r="N168" s="96"/>
      <c r="O168" s="130">
        <f t="shared" ref="O168:O169" si="25">AVERAGE(F168:K168)</f>
        <v>0.85</v>
      </c>
      <c r="P168" s="130" t="s">
        <v>9</v>
      </c>
    </row>
    <row r="169" spans="2:16" x14ac:dyDescent="0.25">
      <c r="B169" s="6" t="s">
        <v>54</v>
      </c>
      <c r="C169" s="5" t="s">
        <v>59</v>
      </c>
      <c r="D169" s="172" t="s">
        <v>58</v>
      </c>
      <c r="E169" s="132" t="s">
        <v>583</v>
      </c>
      <c r="F169" s="128"/>
      <c r="G169" s="128"/>
      <c r="H169" s="9">
        <v>0.85</v>
      </c>
      <c r="I169" s="128"/>
      <c r="J169" s="128"/>
      <c r="K169" s="128"/>
      <c r="L169" s="20">
        <v>2022</v>
      </c>
      <c r="M169" s="96"/>
      <c r="N169" s="96"/>
      <c r="O169" s="130">
        <f t="shared" si="25"/>
        <v>0.85</v>
      </c>
      <c r="P169" s="130" t="s">
        <v>9</v>
      </c>
    </row>
    <row r="170" spans="2:16" x14ac:dyDescent="0.25">
      <c r="B170" s="6" t="s">
        <v>54</v>
      </c>
      <c r="C170" s="5" t="s">
        <v>57</v>
      </c>
      <c r="D170" s="172" t="s">
        <v>56</v>
      </c>
      <c r="E170" s="132" t="s">
        <v>575</v>
      </c>
      <c r="F170" s="128"/>
      <c r="G170" s="128"/>
      <c r="H170" s="9">
        <v>0.83</v>
      </c>
      <c r="I170" s="128"/>
      <c r="J170" s="9">
        <v>0.88</v>
      </c>
      <c r="K170" s="128"/>
      <c r="L170" s="20" t="s">
        <v>543</v>
      </c>
      <c r="M170" s="9">
        <f t="shared" ref="M170" si="26">AVERAGE(F170:H170)</f>
        <v>0.83</v>
      </c>
      <c r="N170" s="9">
        <f>AVERAGE(I170:K170)</f>
        <v>0.88</v>
      </c>
      <c r="O170" s="31" t="s">
        <v>497</v>
      </c>
      <c r="P170" s="139" t="s">
        <v>9</v>
      </c>
    </row>
    <row r="171" spans="2:16" x14ac:dyDescent="0.25">
      <c r="B171" s="6" t="s">
        <v>54</v>
      </c>
      <c r="C171" s="5" t="s">
        <v>53</v>
      </c>
      <c r="D171" s="172" t="s">
        <v>52</v>
      </c>
      <c r="E171" s="132" t="s">
        <v>575</v>
      </c>
      <c r="F171" s="128"/>
      <c r="G171" s="128"/>
      <c r="H171" s="9">
        <v>0.83</v>
      </c>
      <c r="I171" s="128"/>
      <c r="J171" s="128"/>
      <c r="K171" s="128"/>
      <c r="L171" s="20">
        <v>2022</v>
      </c>
      <c r="M171" s="96"/>
      <c r="N171" s="96"/>
      <c r="O171" s="130">
        <f>AVERAGE(F171:K171)</f>
        <v>0.83</v>
      </c>
      <c r="P171" s="130" t="s">
        <v>9</v>
      </c>
    </row>
    <row r="172" spans="2:16" x14ac:dyDescent="0.25">
      <c r="B172" s="6" t="s">
        <v>51</v>
      </c>
      <c r="C172" s="5" t="s">
        <v>50</v>
      </c>
      <c r="D172" s="172" t="s">
        <v>49</v>
      </c>
      <c r="E172" s="132" t="s">
        <v>564</v>
      </c>
      <c r="F172" s="128"/>
      <c r="G172" s="128"/>
      <c r="H172" s="128"/>
      <c r="I172" s="128"/>
      <c r="J172" s="128"/>
      <c r="K172" s="128"/>
      <c r="L172" s="20" t="s">
        <v>557</v>
      </c>
      <c r="M172" s="96"/>
      <c r="N172" s="96"/>
      <c r="O172" s="99"/>
      <c r="P172" s="99"/>
    </row>
    <row r="173" spans="2:16" x14ac:dyDescent="0.25">
      <c r="B173" s="6" t="s">
        <v>46</v>
      </c>
      <c r="C173" s="5" t="s">
        <v>48</v>
      </c>
      <c r="D173" s="172" t="s">
        <v>47</v>
      </c>
      <c r="E173" s="132" t="s">
        <v>559</v>
      </c>
      <c r="F173" s="128"/>
      <c r="G173" s="128"/>
      <c r="H173" s="128"/>
      <c r="I173" s="128"/>
      <c r="J173" s="128"/>
      <c r="K173" s="128"/>
      <c r="L173" s="20" t="s">
        <v>550</v>
      </c>
      <c r="M173" s="96"/>
      <c r="N173" s="96"/>
      <c r="O173" s="99"/>
      <c r="P173" s="99"/>
    </row>
    <row r="174" spans="2:16" x14ac:dyDescent="0.25">
      <c r="B174" s="6" t="s">
        <v>46</v>
      </c>
      <c r="C174" s="5" t="s">
        <v>45</v>
      </c>
      <c r="D174" s="172" t="s">
        <v>44</v>
      </c>
      <c r="E174" s="132" t="s">
        <v>559</v>
      </c>
      <c r="F174" s="128"/>
      <c r="G174" s="128"/>
      <c r="H174" s="12">
        <v>0.85</v>
      </c>
      <c r="I174" s="128"/>
      <c r="J174" s="128"/>
      <c r="K174" s="128"/>
      <c r="L174" s="20">
        <v>2022</v>
      </c>
      <c r="M174" s="96"/>
      <c r="N174" s="96"/>
      <c r="O174" s="130">
        <f>AVERAGE(F174:K174)</f>
        <v>0.85</v>
      </c>
      <c r="P174" s="130" t="s">
        <v>9</v>
      </c>
    </row>
    <row r="175" spans="2:16" x14ac:dyDescent="0.25">
      <c r="B175" s="6" t="s">
        <v>40</v>
      </c>
      <c r="C175" s="5" t="s">
        <v>42</v>
      </c>
      <c r="D175" s="172" t="s">
        <v>41</v>
      </c>
      <c r="E175" s="132" t="s">
        <v>571</v>
      </c>
      <c r="F175" s="128"/>
      <c r="G175" s="128"/>
      <c r="H175" s="128"/>
      <c r="I175" s="128"/>
      <c r="J175" s="128"/>
      <c r="K175" s="128"/>
      <c r="L175" s="20" t="s">
        <v>557</v>
      </c>
      <c r="M175" s="96"/>
      <c r="N175" s="96"/>
      <c r="O175" s="99"/>
      <c r="P175" s="99"/>
    </row>
    <row r="176" spans="2:16" x14ac:dyDescent="0.25">
      <c r="B176" s="174" t="s">
        <v>40</v>
      </c>
      <c r="C176" s="174" t="s">
        <v>39</v>
      </c>
      <c r="D176" s="172" t="s">
        <v>38</v>
      </c>
      <c r="E176" s="132" t="s">
        <v>571</v>
      </c>
      <c r="F176" s="128"/>
      <c r="G176" s="12">
        <v>0.88</v>
      </c>
      <c r="H176" s="128"/>
      <c r="I176" s="128"/>
      <c r="J176" s="128"/>
      <c r="K176" s="128"/>
      <c r="L176" s="20">
        <v>2021</v>
      </c>
      <c r="M176" s="96"/>
      <c r="N176" s="96"/>
      <c r="O176" s="130">
        <f>AVERAGE(F176:K176)</f>
        <v>0.88</v>
      </c>
      <c r="P176" s="130" t="s">
        <v>9</v>
      </c>
    </row>
    <row r="177" spans="2:16" x14ac:dyDescent="0.25">
      <c r="B177" s="6" t="s">
        <v>36</v>
      </c>
      <c r="C177" s="5" t="s">
        <v>35</v>
      </c>
      <c r="D177" s="172" t="s">
        <v>34</v>
      </c>
      <c r="E177" s="132" t="s">
        <v>547</v>
      </c>
      <c r="F177" s="128"/>
      <c r="G177" s="128"/>
      <c r="H177" s="128"/>
      <c r="I177" s="128"/>
      <c r="J177" s="128"/>
      <c r="K177" s="8"/>
      <c r="L177" s="20">
        <v>2025</v>
      </c>
      <c r="M177" s="96"/>
      <c r="N177" s="96"/>
      <c r="O177" s="99"/>
      <c r="P177" s="99"/>
    </row>
    <row r="178" spans="2:16" x14ac:dyDescent="0.25">
      <c r="B178" s="6" t="s">
        <v>31</v>
      </c>
      <c r="C178" s="5" t="s">
        <v>33</v>
      </c>
      <c r="D178" s="172" t="s">
        <v>32</v>
      </c>
      <c r="E178" s="132" t="s">
        <v>547</v>
      </c>
      <c r="F178" s="128"/>
      <c r="G178" s="128"/>
      <c r="H178" s="128"/>
      <c r="I178" s="9">
        <v>0.88</v>
      </c>
      <c r="J178" s="128"/>
      <c r="K178" s="128"/>
      <c r="L178" s="20">
        <v>2023</v>
      </c>
      <c r="M178" s="96"/>
      <c r="N178" s="96"/>
      <c r="O178" s="130">
        <f t="shared" ref="O178:O179" si="27">I178</f>
        <v>0.88</v>
      </c>
      <c r="P178" s="139" t="s">
        <v>9</v>
      </c>
    </row>
    <row r="179" spans="2:16" x14ac:dyDescent="0.25">
      <c r="B179" s="6" t="s">
        <v>31</v>
      </c>
      <c r="C179" s="5" t="s">
        <v>30</v>
      </c>
      <c r="D179" s="172" t="s">
        <v>29</v>
      </c>
      <c r="E179" s="132" t="s">
        <v>547</v>
      </c>
      <c r="F179" s="128"/>
      <c r="G179" s="128"/>
      <c r="H179" s="128"/>
      <c r="I179" s="9">
        <v>0.88</v>
      </c>
      <c r="J179" s="128"/>
      <c r="K179" s="128"/>
      <c r="L179" s="20">
        <v>2023</v>
      </c>
      <c r="M179" s="96"/>
      <c r="N179" s="96"/>
      <c r="O179" s="130">
        <f t="shared" si="27"/>
        <v>0.88</v>
      </c>
      <c r="P179" s="139" t="s">
        <v>9</v>
      </c>
    </row>
    <row r="180" spans="2:16" x14ac:dyDescent="0.25">
      <c r="B180" s="6" t="s">
        <v>25</v>
      </c>
      <c r="C180" s="5" t="s">
        <v>28</v>
      </c>
      <c r="D180" s="172" t="s">
        <v>27</v>
      </c>
      <c r="E180" s="132" t="s">
        <v>606</v>
      </c>
      <c r="F180" s="9">
        <v>0.88</v>
      </c>
      <c r="G180" s="128"/>
      <c r="H180" s="128"/>
      <c r="I180" s="128"/>
      <c r="J180" s="128"/>
      <c r="K180" s="128"/>
      <c r="L180" s="20" t="s">
        <v>612</v>
      </c>
      <c r="M180" s="96"/>
      <c r="N180" s="96"/>
      <c r="O180" s="99"/>
      <c r="P180" s="99"/>
    </row>
    <row r="181" spans="2:16" x14ac:dyDescent="0.25">
      <c r="B181" s="174" t="s">
        <v>25</v>
      </c>
      <c r="C181" s="174" t="s">
        <v>24</v>
      </c>
      <c r="D181" s="172" t="s">
        <v>23</v>
      </c>
      <c r="E181" s="132" t="s">
        <v>575</v>
      </c>
      <c r="F181" s="9">
        <v>0.88</v>
      </c>
      <c r="G181" s="128"/>
      <c r="H181" s="128"/>
      <c r="I181" s="128"/>
      <c r="J181" s="128"/>
      <c r="K181" s="128"/>
      <c r="L181" s="20">
        <v>2020</v>
      </c>
      <c r="M181" s="96"/>
      <c r="N181" s="96"/>
      <c r="O181" s="130">
        <f t="shared" ref="O181" si="28">AVERAGE(F181:K181)</f>
        <v>0.88</v>
      </c>
      <c r="P181" s="130" t="s">
        <v>9</v>
      </c>
    </row>
    <row r="182" spans="2:16" x14ac:dyDescent="0.25">
      <c r="B182" s="6" t="s">
        <v>17</v>
      </c>
      <c r="C182" s="38" t="s">
        <v>16</v>
      </c>
      <c r="D182" s="172" t="s">
        <v>495</v>
      </c>
      <c r="E182" s="132" t="s">
        <v>607</v>
      </c>
      <c r="F182" s="128"/>
      <c r="G182" s="128"/>
      <c r="H182" s="128"/>
      <c r="I182" s="9">
        <v>0.88</v>
      </c>
      <c r="J182" s="128"/>
      <c r="K182" s="128"/>
      <c r="L182" s="20">
        <v>2023</v>
      </c>
      <c r="M182" s="96"/>
      <c r="N182" s="96"/>
      <c r="O182" s="130">
        <f t="shared" ref="O182" si="29">I182</f>
        <v>0.88</v>
      </c>
      <c r="P182" s="139" t="s">
        <v>9</v>
      </c>
    </row>
    <row r="183" spans="2:16" x14ac:dyDescent="0.25">
      <c r="B183" s="6" t="s">
        <v>17</v>
      </c>
      <c r="C183" s="38" t="s">
        <v>16</v>
      </c>
      <c r="D183" s="172" t="s">
        <v>496</v>
      </c>
      <c r="E183" s="132" t="s">
        <v>607</v>
      </c>
      <c r="F183" s="128"/>
      <c r="G183" s="128"/>
      <c r="H183" s="128"/>
      <c r="I183" s="9">
        <v>0.88</v>
      </c>
      <c r="J183" s="128"/>
      <c r="K183" s="128"/>
      <c r="L183" s="20">
        <v>2023</v>
      </c>
      <c r="M183" s="96"/>
      <c r="N183" s="96"/>
      <c r="O183" s="96"/>
      <c r="P183" s="96"/>
    </row>
    <row r="184" spans="2:16" x14ac:dyDescent="0.25">
      <c r="B184" s="6" t="s">
        <v>15</v>
      </c>
      <c r="C184" s="5" t="s">
        <v>14</v>
      </c>
      <c r="D184" s="172" t="s">
        <v>13</v>
      </c>
      <c r="E184" s="132" t="s">
        <v>608</v>
      </c>
      <c r="F184" s="128"/>
      <c r="G184" s="128"/>
      <c r="H184" s="128"/>
      <c r="I184" s="128"/>
      <c r="J184" s="128"/>
      <c r="K184" s="128"/>
      <c r="L184" s="20" t="s">
        <v>557</v>
      </c>
      <c r="M184" s="96"/>
      <c r="N184" s="96"/>
      <c r="O184" s="99"/>
      <c r="P184" s="99"/>
    </row>
    <row r="185" spans="2:16" x14ac:dyDescent="0.25">
      <c r="B185" s="6" t="s">
        <v>12</v>
      </c>
      <c r="C185" s="5" t="s">
        <v>11</v>
      </c>
      <c r="D185" s="172" t="s">
        <v>10</v>
      </c>
      <c r="E185" s="132" t="s">
        <v>598</v>
      </c>
      <c r="F185" s="128"/>
      <c r="G185" s="128"/>
      <c r="H185" s="128"/>
      <c r="I185" s="128"/>
      <c r="J185" s="128"/>
      <c r="K185" s="128"/>
      <c r="L185" s="20" t="s">
        <v>557</v>
      </c>
      <c r="M185" s="96"/>
      <c r="N185" s="96"/>
      <c r="O185" s="99"/>
      <c r="P185" s="99"/>
    </row>
    <row r="186" spans="2:16" x14ac:dyDescent="0.25">
      <c r="B186" s="6" t="s">
        <v>8</v>
      </c>
      <c r="C186" s="5" t="s">
        <v>7</v>
      </c>
      <c r="D186" s="172" t="s">
        <v>6</v>
      </c>
      <c r="E186" s="132" t="s">
        <v>542</v>
      </c>
      <c r="F186" s="128"/>
      <c r="G186" s="128"/>
      <c r="H186" s="128"/>
      <c r="I186" s="128"/>
      <c r="J186" s="128"/>
      <c r="K186" s="128"/>
      <c r="L186" s="20" t="s">
        <v>557</v>
      </c>
      <c r="M186" s="96"/>
      <c r="N186" s="96"/>
      <c r="O186" s="99"/>
      <c r="P186" s="99"/>
    </row>
    <row r="187" spans="2:16" x14ac:dyDescent="0.25">
      <c r="B187" s="6" t="s">
        <v>5</v>
      </c>
      <c r="C187" s="5" t="s">
        <v>4</v>
      </c>
      <c r="D187" s="172" t="s">
        <v>3</v>
      </c>
      <c r="E187" s="132" t="s">
        <v>539</v>
      </c>
      <c r="F187" s="128"/>
      <c r="G187" s="128"/>
      <c r="H187" s="128"/>
      <c r="I187" s="128"/>
      <c r="J187" s="128"/>
      <c r="K187" s="128"/>
      <c r="L187" s="20" t="s">
        <v>557</v>
      </c>
      <c r="M187" s="96"/>
      <c r="N187" s="96"/>
      <c r="O187" s="99"/>
      <c r="P187" s="99"/>
    </row>
    <row r="188" spans="2:16" x14ac:dyDescent="0.25">
      <c r="B188" s="6" t="s">
        <v>2</v>
      </c>
      <c r="C188" s="5" t="s">
        <v>1</v>
      </c>
      <c r="D188" s="172" t="s">
        <v>0</v>
      </c>
      <c r="E188" s="132" t="s">
        <v>598</v>
      </c>
      <c r="F188" s="128"/>
      <c r="G188" s="128"/>
      <c r="H188" s="128"/>
      <c r="I188" s="128"/>
      <c r="J188" s="128"/>
      <c r="K188" s="128"/>
      <c r="L188" s="20" t="s">
        <v>557</v>
      </c>
      <c r="M188" s="96"/>
      <c r="N188" s="96"/>
      <c r="O188" s="99"/>
      <c r="P188" s="99"/>
    </row>
    <row r="189" spans="2:16" x14ac:dyDescent="0.25">
      <c r="B189" s="154"/>
      <c r="C189" s="155"/>
      <c r="D189" s="156"/>
      <c r="E189" s="157"/>
      <c r="F189" s="158"/>
      <c r="G189" s="158"/>
      <c r="H189" s="158"/>
      <c r="I189" s="159"/>
      <c r="J189" s="160"/>
      <c r="K189" s="159"/>
      <c r="L189" s="161"/>
      <c r="M189" s="161"/>
      <c r="N189" s="161"/>
      <c r="O189" s="160"/>
      <c r="P189" s="162"/>
    </row>
  </sheetData>
  <sheetProtection algorithmName="SHA-512" hashValue="2k3quj+T8IoXar8cOOuJ5rwKx2+3wid4RFTB6whayoStVIdAgiMHOYe0VcpOkomWSRMEfZrteQybhNqjLuY0ug==" saltValue="Q5NA02Z4mMan779xiex/f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D2909-0448-421A-920A-D799D2392FEA}">
  <sheetPr codeName="Foglio3">
    <tabColor theme="8" tint="0.39997558519241921"/>
  </sheetPr>
  <dimension ref="B6:N53"/>
  <sheetViews>
    <sheetView zoomScale="80" zoomScaleNormal="80" workbookViewId="0">
      <selection activeCell="T25" sqref="T25"/>
    </sheetView>
  </sheetViews>
  <sheetFormatPr defaultRowHeight="15" x14ac:dyDescent="0.25"/>
  <cols>
    <col min="1" max="1" width="2.140625" customWidth="1"/>
    <col min="2" max="2" width="33.5703125" bestFit="1" customWidth="1"/>
    <col min="3" max="3" width="13.5703125" bestFit="1" customWidth="1"/>
    <col min="4" max="5" width="11.7109375" bestFit="1" customWidth="1"/>
    <col min="6" max="6" width="12.140625" bestFit="1" customWidth="1"/>
    <col min="7" max="7" width="55.7109375" bestFit="1" customWidth="1"/>
    <col min="8" max="8" width="1.85546875" hidden="1" customWidth="1"/>
    <col min="9" max="14" width="9.140625" hidden="1" customWidth="1"/>
  </cols>
  <sheetData>
    <row r="6" spans="2:7" ht="15.75" thickBot="1" x14ac:dyDescent="0.3"/>
    <row r="7" spans="2:7" ht="30" x14ac:dyDescent="0.25">
      <c r="B7" s="93" t="s">
        <v>471</v>
      </c>
      <c r="C7" s="94" t="s">
        <v>472</v>
      </c>
      <c r="D7" s="94" t="s">
        <v>473</v>
      </c>
      <c r="E7" s="94" t="s">
        <v>474</v>
      </c>
      <c r="F7" s="94" t="s">
        <v>475</v>
      </c>
      <c r="G7" s="95" t="s">
        <v>476</v>
      </c>
    </row>
    <row r="8" spans="2:7" ht="15.75" x14ac:dyDescent="0.25">
      <c r="B8" s="85" t="s">
        <v>488</v>
      </c>
      <c r="C8" s="86" t="s">
        <v>421</v>
      </c>
      <c r="D8" s="75">
        <v>4</v>
      </c>
      <c r="E8" s="75">
        <v>4</v>
      </c>
      <c r="F8" s="87">
        <f>D8/E8</f>
        <v>1</v>
      </c>
      <c r="G8" s="177"/>
    </row>
    <row r="9" spans="2:7" ht="15.75" x14ac:dyDescent="0.25">
      <c r="B9" s="85" t="s">
        <v>417</v>
      </c>
      <c r="C9" s="86" t="s">
        <v>418</v>
      </c>
      <c r="D9" s="75">
        <v>4</v>
      </c>
      <c r="E9" s="75">
        <v>4</v>
      </c>
      <c r="F9" s="87">
        <f t="shared" ref="F9:F52" si="0">D9/E9</f>
        <v>1</v>
      </c>
      <c r="G9" s="177"/>
    </row>
    <row r="10" spans="2:7" ht="15.75" x14ac:dyDescent="0.25">
      <c r="B10" s="85" t="s">
        <v>409</v>
      </c>
      <c r="C10" s="86" t="s">
        <v>410</v>
      </c>
      <c r="D10" s="75">
        <v>4</v>
      </c>
      <c r="E10" s="75">
        <v>4</v>
      </c>
      <c r="F10" s="87">
        <f t="shared" si="0"/>
        <v>1</v>
      </c>
      <c r="G10" s="177"/>
    </row>
    <row r="11" spans="2:7" ht="15.75" x14ac:dyDescent="0.25">
      <c r="B11" s="85" t="s">
        <v>407</v>
      </c>
      <c r="C11" s="86" t="s">
        <v>408</v>
      </c>
      <c r="D11" s="75">
        <v>4</v>
      </c>
      <c r="E11" s="75">
        <v>4</v>
      </c>
      <c r="F11" s="87">
        <f t="shared" si="0"/>
        <v>1</v>
      </c>
      <c r="G11" s="177"/>
    </row>
    <row r="12" spans="2:7" ht="15.75" x14ac:dyDescent="0.25">
      <c r="B12" s="85" t="s">
        <v>386</v>
      </c>
      <c r="C12" s="86" t="s">
        <v>387</v>
      </c>
      <c r="D12" s="75">
        <v>4</v>
      </c>
      <c r="E12" s="75">
        <v>4</v>
      </c>
      <c r="F12" s="87">
        <f t="shared" si="0"/>
        <v>1</v>
      </c>
      <c r="G12" s="177"/>
    </row>
    <row r="13" spans="2:7" ht="15.75" x14ac:dyDescent="0.25">
      <c r="B13" s="85" t="s">
        <v>384</v>
      </c>
      <c r="C13" s="86" t="s">
        <v>385</v>
      </c>
      <c r="D13" s="75">
        <v>4</v>
      </c>
      <c r="E13" s="75">
        <v>4</v>
      </c>
      <c r="F13" s="87">
        <f t="shared" si="0"/>
        <v>1</v>
      </c>
      <c r="G13" s="177"/>
    </row>
    <row r="14" spans="2:7" ht="15.75" x14ac:dyDescent="0.25">
      <c r="B14" s="85" t="s">
        <v>382</v>
      </c>
      <c r="C14" s="86" t="s">
        <v>383</v>
      </c>
      <c r="D14" s="75">
        <v>4</v>
      </c>
      <c r="E14" s="75">
        <v>4</v>
      </c>
      <c r="F14" s="87">
        <f t="shared" si="0"/>
        <v>1</v>
      </c>
      <c r="G14" s="177"/>
    </row>
    <row r="15" spans="2:7" ht="15.75" x14ac:dyDescent="0.25">
      <c r="B15" s="85" t="s">
        <v>379</v>
      </c>
      <c r="C15" s="86" t="s">
        <v>380</v>
      </c>
      <c r="D15" s="75">
        <v>5</v>
      </c>
      <c r="E15" s="75">
        <v>5</v>
      </c>
      <c r="F15" s="87">
        <f t="shared" si="0"/>
        <v>1</v>
      </c>
      <c r="G15" s="177"/>
    </row>
    <row r="16" spans="2:7" ht="15.75" x14ac:dyDescent="0.25">
      <c r="B16" s="85" t="s">
        <v>372</v>
      </c>
      <c r="C16" s="86" t="s">
        <v>373</v>
      </c>
      <c r="D16" s="75">
        <v>4</v>
      </c>
      <c r="E16" s="75">
        <v>4</v>
      </c>
      <c r="F16" s="87">
        <f t="shared" si="0"/>
        <v>1</v>
      </c>
      <c r="G16" s="177"/>
    </row>
    <row r="17" spans="2:7" ht="15.75" x14ac:dyDescent="0.25">
      <c r="B17" s="85" t="s">
        <v>360</v>
      </c>
      <c r="C17" s="86" t="s">
        <v>361</v>
      </c>
      <c r="D17" s="75">
        <v>1</v>
      </c>
      <c r="E17" s="75">
        <v>4</v>
      </c>
      <c r="F17" s="87">
        <f t="shared" si="0"/>
        <v>0.25</v>
      </c>
      <c r="G17" s="177" t="s">
        <v>629</v>
      </c>
    </row>
    <row r="18" spans="2:7" ht="15.75" x14ac:dyDescent="0.25">
      <c r="B18" s="85" t="s">
        <v>300</v>
      </c>
      <c r="C18" s="86" t="s">
        <v>301</v>
      </c>
      <c r="D18" s="75">
        <v>5</v>
      </c>
      <c r="E18" s="75">
        <v>5</v>
      </c>
      <c r="F18" s="87">
        <f t="shared" si="0"/>
        <v>1</v>
      </c>
      <c r="G18" s="177"/>
    </row>
    <row r="19" spans="2:7" ht="15.75" x14ac:dyDescent="0.25">
      <c r="B19" s="85" t="s">
        <v>298</v>
      </c>
      <c r="C19" s="86" t="s">
        <v>299</v>
      </c>
      <c r="D19" s="75">
        <v>12</v>
      </c>
      <c r="E19" s="75">
        <v>12</v>
      </c>
      <c r="F19" s="87">
        <f t="shared" si="0"/>
        <v>1</v>
      </c>
      <c r="G19" s="177"/>
    </row>
    <row r="20" spans="2:7" ht="15.75" x14ac:dyDescent="0.25">
      <c r="B20" s="85" t="s">
        <v>296</v>
      </c>
      <c r="C20" s="86" t="s">
        <v>297</v>
      </c>
      <c r="D20" s="75">
        <v>5</v>
      </c>
      <c r="E20" s="75">
        <v>5</v>
      </c>
      <c r="F20" s="87">
        <f t="shared" si="0"/>
        <v>1</v>
      </c>
      <c r="G20" s="177"/>
    </row>
    <row r="21" spans="2:7" ht="15.75" x14ac:dyDescent="0.25">
      <c r="B21" s="85" t="s">
        <v>266</v>
      </c>
      <c r="C21" s="86" t="s">
        <v>267</v>
      </c>
      <c r="D21" s="75">
        <v>5</v>
      </c>
      <c r="E21" s="75">
        <v>5</v>
      </c>
      <c r="F21" s="87">
        <f t="shared" si="0"/>
        <v>1</v>
      </c>
      <c r="G21" s="177"/>
    </row>
    <row r="22" spans="2:7" ht="15.75" x14ac:dyDescent="0.25">
      <c r="B22" s="85" t="s">
        <v>292</v>
      </c>
      <c r="C22" s="86" t="s">
        <v>293</v>
      </c>
      <c r="D22" s="75">
        <v>5</v>
      </c>
      <c r="E22" s="75">
        <v>5</v>
      </c>
      <c r="F22" s="87">
        <f t="shared" si="0"/>
        <v>1</v>
      </c>
      <c r="G22" s="177"/>
    </row>
    <row r="23" spans="2:7" ht="15.75" x14ac:dyDescent="0.25">
      <c r="B23" s="85" t="s">
        <v>290</v>
      </c>
      <c r="C23" s="86" t="s">
        <v>291</v>
      </c>
      <c r="D23" s="75">
        <v>5</v>
      </c>
      <c r="E23" s="75">
        <v>5</v>
      </c>
      <c r="F23" s="87">
        <f t="shared" si="0"/>
        <v>1</v>
      </c>
      <c r="G23" s="177"/>
    </row>
    <row r="24" spans="2:7" ht="15.75" x14ac:dyDescent="0.25">
      <c r="B24" s="85" t="s">
        <v>288</v>
      </c>
      <c r="C24" s="86" t="s">
        <v>289</v>
      </c>
      <c r="D24" s="75">
        <v>5</v>
      </c>
      <c r="E24" s="75">
        <v>5</v>
      </c>
      <c r="F24" s="87">
        <f t="shared" si="0"/>
        <v>1</v>
      </c>
      <c r="G24" s="177"/>
    </row>
    <row r="25" spans="2:7" ht="15.75" x14ac:dyDescent="0.25">
      <c r="B25" s="85" t="s">
        <v>286</v>
      </c>
      <c r="C25" s="86" t="s">
        <v>287</v>
      </c>
      <c r="D25" s="75">
        <v>5</v>
      </c>
      <c r="E25" s="75">
        <v>5</v>
      </c>
      <c r="F25" s="87">
        <f t="shared" si="0"/>
        <v>1</v>
      </c>
      <c r="G25" s="177"/>
    </row>
    <row r="26" spans="2:7" ht="15.75" x14ac:dyDescent="0.25">
      <c r="B26" s="85" t="s">
        <v>462</v>
      </c>
      <c r="C26" s="86" t="s">
        <v>285</v>
      </c>
      <c r="D26" s="75">
        <v>5</v>
      </c>
      <c r="E26" s="75">
        <v>5</v>
      </c>
      <c r="F26" s="87">
        <f t="shared" si="0"/>
        <v>1</v>
      </c>
      <c r="G26" s="177"/>
    </row>
    <row r="27" spans="2:7" ht="15.75" x14ac:dyDescent="0.25">
      <c r="B27" s="85" t="s">
        <v>463</v>
      </c>
      <c r="C27" s="86" t="s">
        <v>285</v>
      </c>
      <c r="D27" s="75">
        <v>5</v>
      </c>
      <c r="E27" s="75">
        <v>5</v>
      </c>
      <c r="F27" s="87">
        <f t="shared" si="0"/>
        <v>1</v>
      </c>
      <c r="G27" s="177"/>
    </row>
    <row r="28" spans="2:7" ht="15.75" x14ac:dyDescent="0.25">
      <c r="B28" s="85" t="s">
        <v>255</v>
      </c>
      <c r="C28" s="86" t="s">
        <v>256</v>
      </c>
      <c r="D28" s="75">
        <v>5</v>
      </c>
      <c r="E28" s="75">
        <v>5</v>
      </c>
      <c r="F28" s="87">
        <f t="shared" si="0"/>
        <v>1</v>
      </c>
      <c r="G28" s="177"/>
    </row>
    <row r="29" spans="2:7" ht="15.75" x14ac:dyDescent="0.25">
      <c r="B29" s="85" t="s">
        <v>280</v>
      </c>
      <c r="C29" s="86" t="s">
        <v>281</v>
      </c>
      <c r="D29" s="75">
        <v>5</v>
      </c>
      <c r="E29" s="75">
        <v>5</v>
      </c>
      <c r="F29" s="87">
        <f t="shared" si="0"/>
        <v>1</v>
      </c>
      <c r="G29" s="177"/>
    </row>
    <row r="30" spans="2:7" ht="15.75" x14ac:dyDescent="0.25">
      <c r="B30" s="85" t="s">
        <v>465</v>
      </c>
      <c r="C30" s="86" t="s">
        <v>279</v>
      </c>
      <c r="D30" s="75">
        <v>5</v>
      </c>
      <c r="E30" s="75">
        <v>5</v>
      </c>
      <c r="F30" s="87">
        <f t="shared" si="0"/>
        <v>1</v>
      </c>
      <c r="G30" s="177"/>
    </row>
    <row r="31" spans="2:7" ht="15.75" x14ac:dyDescent="0.25">
      <c r="B31" s="85" t="s">
        <v>466</v>
      </c>
      <c r="C31" s="86" t="s">
        <v>279</v>
      </c>
      <c r="D31" s="75">
        <v>5</v>
      </c>
      <c r="E31" s="75">
        <v>5</v>
      </c>
      <c r="F31" s="87">
        <f t="shared" si="0"/>
        <v>1</v>
      </c>
      <c r="G31" s="177"/>
    </row>
    <row r="32" spans="2:7" ht="15.75" x14ac:dyDescent="0.25">
      <c r="B32" s="85" t="s">
        <v>489</v>
      </c>
      <c r="C32" s="86" t="s">
        <v>274</v>
      </c>
      <c r="D32" s="75">
        <v>3</v>
      </c>
      <c r="E32" s="75">
        <v>4</v>
      </c>
      <c r="F32" s="87">
        <f>D32/E32</f>
        <v>0.75</v>
      </c>
      <c r="G32" s="177" t="s">
        <v>627</v>
      </c>
    </row>
    <row r="33" spans="2:7" ht="15.75" x14ac:dyDescent="0.25">
      <c r="B33" s="85" t="s">
        <v>258</v>
      </c>
      <c r="C33" s="86" t="s">
        <v>259</v>
      </c>
      <c r="D33" s="75">
        <v>4</v>
      </c>
      <c r="E33" s="75">
        <v>4</v>
      </c>
      <c r="F33" s="87">
        <f t="shared" si="0"/>
        <v>1</v>
      </c>
      <c r="G33" s="177"/>
    </row>
    <row r="34" spans="2:7" ht="15.75" x14ac:dyDescent="0.25">
      <c r="B34" s="85" t="s">
        <v>171</v>
      </c>
      <c r="C34" s="92" t="s">
        <v>172</v>
      </c>
      <c r="D34" s="75">
        <v>3</v>
      </c>
      <c r="E34" s="75">
        <v>4</v>
      </c>
      <c r="F34" s="87">
        <f t="shared" si="0"/>
        <v>0.75</v>
      </c>
      <c r="G34" s="177" t="s">
        <v>627</v>
      </c>
    </row>
    <row r="35" spans="2:7" ht="15.75" x14ac:dyDescent="0.25">
      <c r="B35" s="85" t="s">
        <v>479</v>
      </c>
      <c r="C35" s="86" t="s">
        <v>254</v>
      </c>
      <c r="D35" s="75">
        <v>4</v>
      </c>
      <c r="E35" s="75">
        <v>4</v>
      </c>
      <c r="F35" s="87">
        <f t="shared" si="0"/>
        <v>1</v>
      </c>
      <c r="G35" s="177"/>
    </row>
    <row r="36" spans="2:7" ht="15.75" x14ac:dyDescent="0.25">
      <c r="B36" s="85" t="s">
        <v>480</v>
      </c>
      <c r="C36" s="86" t="s">
        <v>254</v>
      </c>
      <c r="D36" s="75">
        <v>4</v>
      </c>
      <c r="E36" s="75">
        <v>4</v>
      </c>
      <c r="F36" s="87">
        <f t="shared" si="0"/>
        <v>1</v>
      </c>
      <c r="G36" s="177"/>
    </row>
    <row r="37" spans="2:7" ht="15.75" x14ac:dyDescent="0.25">
      <c r="B37" s="85" t="s">
        <v>249</v>
      </c>
      <c r="C37" s="86" t="s">
        <v>250</v>
      </c>
      <c r="D37" s="75">
        <v>4</v>
      </c>
      <c r="E37" s="75">
        <v>4</v>
      </c>
      <c r="F37" s="87">
        <f t="shared" si="0"/>
        <v>1</v>
      </c>
      <c r="G37" s="177"/>
    </row>
    <row r="38" spans="2:7" ht="15.75" x14ac:dyDescent="0.25">
      <c r="B38" s="165" t="s">
        <v>168</v>
      </c>
      <c r="C38" s="92" t="s">
        <v>169</v>
      </c>
      <c r="D38" s="75">
        <v>2</v>
      </c>
      <c r="E38" s="75">
        <v>4</v>
      </c>
      <c r="F38" s="87">
        <f t="shared" si="0"/>
        <v>0.5</v>
      </c>
      <c r="G38" s="177" t="s">
        <v>628</v>
      </c>
    </row>
    <row r="39" spans="2:7" ht="15.75" x14ac:dyDescent="0.25">
      <c r="B39" s="85" t="s">
        <v>240</v>
      </c>
      <c r="C39" s="86" t="s">
        <v>241</v>
      </c>
      <c r="D39" s="75">
        <v>4</v>
      </c>
      <c r="E39" s="75">
        <v>4</v>
      </c>
      <c r="F39" s="87">
        <f t="shared" si="0"/>
        <v>1</v>
      </c>
      <c r="G39" s="177"/>
    </row>
    <row r="40" spans="2:7" ht="15.75" x14ac:dyDescent="0.25">
      <c r="B40" s="85" t="s">
        <v>242</v>
      </c>
      <c r="C40" s="86" t="s">
        <v>243</v>
      </c>
      <c r="D40" s="75">
        <v>4</v>
      </c>
      <c r="E40" s="75">
        <v>4</v>
      </c>
      <c r="F40" s="87">
        <f t="shared" si="0"/>
        <v>1</v>
      </c>
      <c r="G40" s="177"/>
    </row>
    <row r="41" spans="2:7" ht="15.75" x14ac:dyDescent="0.25">
      <c r="B41" s="85" t="s">
        <v>226</v>
      </c>
      <c r="C41" s="86" t="s">
        <v>227</v>
      </c>
      <c r="D41" s="75">
        <v>4</v>
      </c>
      <c r="E41" s="75">
        <v>4</v>
      </c>
      <c r="F41" s="87">
        <f t="shared" si="0"/>
        <v>1</v>
      </c>
      <c r="G41" s="177"/>
    </row>
    <row r="42" spans="2:7" ht="15.75" x14ac:dyDescent="0.25">
      <c r="B42" s="85" t="s">
        <v>481</v>
      </c>
      <c r="C42" s="86" t="s">
        <v>225</v>
      </c>
      <c r="D42" s="75">
        <v>4</v>
      </c>
      <c r="E42" s="75">
        <v>4</v>
      </c>
      <c r="F42" s="87">
        <f t="shared" si="0"/>
        <v>1</v>
      </c>
      <c r="G42" s="177"/>
    </row>
    <row r="43" spans="2:7" ht="15.75" x14ac:dyDescent="0.25">
      <c r="B43" s="85" t="s">
        <v>482</v>
      </c>
      <c r="C43" s="86" t="s">
        <v>225</v>
      </c>
      <c r="D43" s="75">
        <v>4</v>
      </c>
      <c r="E43" s="75">
        <v>4</v>
      </c>
      <c r="F43" s="87">
        <f t="shared" si="0"/>
        <v>1</v>
      </c>
      <c r="G43" s="177"/>
    </row>
    <row r="44" spans="2:7" ht="15.75" x14ac:dyDescent="0.25">
      <c r="B44" s="85" t="s">
        <v>223</v>
      </c>
      <c r="C44" s="86" t="s">
        <v>224</v>
      </c>
      <c r="D44" s="75">
        <v>4</v>
      </c>
      <c r="E44" s="75">
        <v>4</v>
      </c>
      <c r="F44" s="87">
        <f t="shared" si="0"/>
        <v>1</v>
      </c>
      <c r="G44" s="177"/>
    </row>
    <row r="45" spans="2:7" ht="15.75" x14ac:dyDescent="0.25">
      <c r="B45" s="85" t="s">
        <v>483</v>
      </c>
      <c r="C45" s="86" t="s">
        <v>205</v>
      </c>
      <c r="D45" s="75">
        <v>4</v>
      </c>
      <c r="E45" s="75">
        <v>4</v>
      </c>
      <c r="F45" s="87">
        <f t="shared" si="0"/>
        <v>1</v>
      </c>
      <c r="G45" s="177"/>
    </row>
    <row r="46" spans="2:7" ht="15.75" x14ac:dyDescent="0.25">
      <c r="B46" s="85" t="s">
        <v>468</v>
      </c>
      <c r="C46" s="86" t="s">
        <v>205</v>
      </c>
      <c r="D46" s="75">
        <v>4</v>
      </c>
      <c r="E46" s="75">
        <v>4</v>
      </c>
      <c r="F46" s="87">
        <f t="shared" si="0"/>
        <v>1</v>
      </c>
      <c r="G46" s="177"/>
    </row>
    <row r="47" spans="2:7" ht="15.75" x14ac:dyDescent="0.25">
      <c r="B47" s="85" t="s">
        <v>484</v>
      </c>
      <c r="C47" s="86" t="s">
        <v>149</v>
      </c>
      <c r="D47" s="75">
        <v>4</v>
      </c>
      <c r="E47" s="75">
        <v>4</v>
      </c>
      <c r="F47" s="87">
        <f t="shared" si="0"/>
        <v>1</v>
      </c>
      <c r="G47" s="177"/>
    </row>
    <row r="48" spans="2:7" ht="15.75" x14ac:dyDescent="0.25">
      <c r="B48" s="85" t="s">
        <v>485</v>
      </c>
      <c r="C48" s="86" t="s">
        <v>149</v>
      </c>
      <c r="D48" s="75">
        <v>4</v>
      </c>
      <c r="E48" s="75">
        <v>4</v>
      </c>
      <c r="F48" s="87">
        <f t="shared" si="0"/>
        <v>1</v>
      </c>
      <c r="G48" s="177"/>
    </row>
    <row r="49" spans="2:7" ht="15.75" x14ac:dyDescent="0.25">
      <c r="B49" s="85" t="s">
        <v>469</v>
      </c>
      <c r="C49" s="86" t="s">
        <v>129</v>
      </c>
      <c r="D49" s="75">
        <v>4</v>
      </c>
      <c r="E49" s="75">
        <v>4</v>
      </c>
      <c r="F49" s="87">
        <f t="shared" si="0"/>
        <v>1</v>
      </c>
      <c r="G49" s="177"/>
    </row>
    <row r="50" spans="2:7" ht="15.75" x14ac:dyDescent="0.25">
      <c r="B50" s="85" t="s">
        <v>470</v>
      </c>
      <c r="C50" s="86" t="s">
        <v>129</v>
      </c>
      <c r="D50" s="75">
        <v>4</v>
      </c>
      <c r="E50" s="75">
        <v>4</v>
      </c>
      <c r="F50" s="87">
        <f t="shared" si="0"/>
        <v>1</v>
      </c>
      <c r="G50" s="177"/>
    </row>
    <row r="51" spans="2:7" ht="15.75" x14ac:dyDescent="0.25">
      <c r="B51" s="85" t="s">
        <v>125</v>
      </c>
      <c r="C51" s="86" t="s">
        <v>126</v>
      </c>
      <c r="D51" s="75">
        <v>4</v>
      </c>
      <c r="E51" s="75">
        <v>4</v>
      </c>
      <c r="F51" s="87">
        <f t="shared" si="0"/>
        <v>1</v>
      </c>
      <c r="G51" s="177"/>
    </row>
    <row r="52" spans="2:7" ht="16.5" thickBot="1" x14ac:dyDescent="0.3">
      <c r="B52" s="166" t="s">
        <v>56</v>
      </c>
      <c r="C52" s="167" t="s">
        <v>57</v>
      </c>
      <c r="D52" s="84">
        <v>4</v>
      </c>
      <c r="E52" s="84">
        <v>4</v>
      </c>
      <c r="F52" s="168">
        <f t="shared" si="0"/>
        <v>1</v>
      </c>
      <c r="G52" s="178"/>
    </row>
    <row r="53" spans="2:7" ht="15.75" x14ac:dyDescent="0.25">
      <c r="B53" s="82" t="s">
        <v>487</v>
      </c>
      <c r="C53" s="82"/>
      <c r="D53" s="82">
        <f>SUM(D8:D52)</f>
        <v>195</v>
      </c>
      <c r="E53" s="82">
        <f>SUM(E8:E52)</f>
        <v>202</v>
      </c>
      <c r="F53" s="83">
        <f>D53/E53</f>
        <v>0.96534653465346532</v>
      </c>
    </row>
  </sheetData>
  <sheetProtection algorithmName="SHA-512" hashValue="XEJtZh41mVJTY6CgxTTAS8ntHGdkqUT58yg90nrTXmJYlx775LzLxcBvGue+7syUG9DJFyG880/kCOQ1r8Ivzw==" saltValue="/jb5uxOeSgpsK6vJKzmK6g==" spinCount="100000" sheet="1" objects="1" scenarios="1" selectLockedCells="1" selectUnlockedCell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76C34-A6B1-42FC-91E0-C6EC30EC327E}">
  <sheetPr codeName="Foglio13">
    <tabColor theme="5" tint="0.59999389629810485"/>
  </sheetPr>
  <dimension ref="B5:M34"/>
  <sheetViews>
    <sheetView zoomScale="80" zoomScaleNormal="80" workbookViewId="0">
      <pane xSplit="4" ySplit="7" topLeftCell="E8" activePane="bottomRight" state="frozen"/>
      <selection pane="topRight" activeCell="D1" sqref="D1"/>
      <selection pane="bottomLeft" activeCell="A5" sqref="A5"/>
      <selection pane="bottomRight" activeCell="B7" sqref="B7"/>
    </sheetView>
  </sheetViews>
  <sheetFormatPr defaultRowHeight="15" x14ac:dyDescent="0.25"/>
  <cols>
    <col min="1" max="1" width="2.140625" customWidth="1"/>
    <col min="2" max="2" width="22.28515625" bestFit="1" customWidth="1"/>
    <col min="3" max="3" width="16.42578125" customWidth="1"/>
    <col min="4" max="4" width="29.140625" style="1" customWidth="1"/>
    <col min="5" max="5" width="43.7109375" customWidth="1"/>
    <col min="6" max="6" width="16.42578125" customWidth="1"/>
    <col min="7" max="8" width="15.140625" bestFit="1" customWidth="1"/>
    <col min="9" max="11" width="16.7109375" customWidth="1"/>
    <col min="12" max="12" width="19.7109375" bestFit="1" customWidth="1"/>
    <col min="13" max="13" width="18" customWidth="1"/>
  </cols>
  <sheetData>
    <row r="5" spans="2:13" x14ac:dyDescent="0.25">
      <c r="B5" s="170"/>
      <c r="C5" t="s">
        <v>630</v>
      </c>
    </row>
    <row r="6" spans="2:13" x14ac:dyDescent="0.25">
      <c r="B6" s="171" t="s">
        <v>631</v>
      </c>
      <c r="C6" t="s">
        <v>632</v>
      </c>
    </row>
    <row r="7" spans="2:13" ht="51" x14ac:dyDescent="0.25">
      <c r="B7" s="70" t="s">
        <v>444</v>
      </c>
      <c r="C7" s="70" t="s">
        <v>443</v>
      </c>
      <c r="D7" s="65" t="s">
        <v>442</v>
      </c>
      <c r="E7" s="65" t="s">
        <v>441</v>
      </c>
      <c r="F7" s="65" t="s">
        <v>452</v>
      </c>
      <c r="G7" s="65" t="s">
        <v>453</v>
      </c>
      <c r="H7" s="65" t="s">
        <v>454</v>
      </c>
      <c r="I7" s="65" t="s">
        <v>455</v>
      </c>
      <c r="J7" s="65" t="s">
        <v>456</v>
      </c>
      <c r="K7" s="65" t="s">
        <v>457</v>
      </c>
      <c r="L7" s="76" t="s">
        <v>458</v>
      </c>
      <c r="M7" s="76" t="s">
        <v>459</v>
      </c>
    </row>
    <row r="8" spans="2:13" x14ac:dyDescent="0.25">
      <c r="B8" s="49" t="s">
        <v>426</v>
      </c>
      <c r="C8" s="36" t="s">
        <v>425</v>
      </c>
      <c r="D8" s="172" t="s">
        <v>424</v>
      </c>
      <c r="E8" s="77" t="s">
        <v>460</v>
      </c>
      <c r="F8" s="78" t="s">
        <v>43</v>
      </c>
      <c r="G8" s="79" t="s">
        <v>9</v>
      </c>
      <c r="H8" s="79" t="s">
        <v>9</v>
      </c>
      <c r="I8" s="78" t="s">
        <v>43</v>
      </c>
      <c r="J8" s="79" t="s">
        <v>9</v>
      </c>
      <c r="K8" s="31"/>
      <c r="L8" s="25" t="s">
        <v>43</v>
      </c>
      <c r="M8" s="25" t="s">
        <v>43</v>
      </c>
    </row>
    <row r="9" spans="2:13" x14ac:dyDescent="0.25">
      <c r="B9" s="36" t="s">
        <v>230</v>
      </c>
      <c r="C9" s="36" t="s">
        <v>410</v>
      </c>
      <c r="D9" s="172" t="s">
        <v>409</v>
      </c>
      <c r="E9" s="77" t="s">
        <v>461</v>
      </c>
      <c r="F9" s="79" t="s">
        <v>9</v>
      </c>
      <c r="G9" s="79" t="s">
        <v>9</v>
      </c>
      <c r="H9" s="79" t="s">
        <v>9</v>
      </c>
      <c r="I9" s="79" t="s">
        <v>9</v>
      </c>
      <c r="J9" s="79" t="s">
        <v>9</v>
      </c>
      <c r="K9" s="39"/>
      <c r="L9" s="79" t="s">
        <v>9</v>
      </c>
      <c r="M9" s="79" t="s">
        <v>9</v>
      </c>
    </row>
    <row r="10" spans="2:13" x14ac:dyDescent="0.25">
      <c r="B10" s="6" t="s">
        <v>381</v>
      </c>
      <c r="C10" s="36" t="s">
        <v>380</v>
      </c>
      <c r="D10" s="173" t="s">
        <v>379</v>
      </c>
      <c r="E10" s="77" t="s">
        <v>124</v>
      </c>
      <c r="F10" s="39"/>
      <c r="G10" s="79" t="s">
        <v>9</v>
      </c>
      <c r="H10" s="79" t="s">
        <v>9</v>
      </c>
      <c r="I10" s="79" t="s">
        <v>9</v>
      </c>
      <c r="J10" s="79" t="s">
        <v>9</v>
      </c>
      <c r="K10" s="39"/>
      <c r="L10" s="79" t="s">
        <v>9</v>
      </c>
      <c r="M10" s="79" t="s">
        <v>9</v>
      </c>
    </row>
    <row r="11" spans="2:13" x14ac:dyDescent="0.25">
      <c r="B11" s="6" t="s">
        <v>374</v>
      </c>
      <c r="C11" s="36" t="s">
        <v>373</v>
      </c>
      <c r="D11" s="173" t="s">
        <v>372</v>
      </c>
      <c r="E11" s="77" t="s">
        <v>461</v>
      </c>
      <c r="F11" s="79" t="s">
        <v>9</v>
      </c>
      <c r="G11" s="79" t="s">
        <v>9</v>
      </c>
      <c r="H11" s="79" t="s">
        <v>9</v>
      </c>
      <c r="I11" s="79" t="s">
        <v>9</v>
      </c>
      <c r="J11" s="79" t="s">
        <v>9</v>
      </c>
      <c r="K11" s="39"/>
      <c r="L11" s="79" t="s">
        <v>9</v>
      </c>
      <c r="M11" s="79" t="s">
        <v>9</v>
      </c>
    </row>
    <row r="12" spans="2:13" x14ac:dyDescent="0.25">
      <c r="B12" s="36" t="s">
        <v>257</v>
      </c>
      <c r="C12" s="36" t="s">
        <v>301</v>
      </c>
      <c r="D12" s="172" t="s">
        <v>300</v>
      </c>
      <c r="E12" s="77" t="s">
        <v>124</v>
      </c>
      <c r="F12" s="79" t="s">
        <v>9</v>
      </c>
      <c r="G12" s="79" t="s">
        <v>9</v>
      </c>
      <c r="H12" s="79" t="s">
        <v>9</v>
      </c>
      <c r="I12" s="79" t="s">
        <v>9</v>
      </c>
      <c r="J12" s="79" t="s">
        <v>9</v>
      </c>
      <c r="K12" s="39"/>
      <c r="L12" s="79" t="s">
        <v>9</v>
      </c>
      <c r="M12" s="79" t="s">
        <v>9</v>
      </c>
    </row>
    <row r="13" spans="2:13" x14ac:dyDescent="0.25">
      <c r="B13" s="36" t="s">
        <v>257</v>
      </c>
      <c r="C13" s="36" t="s">
        <v>299</v>
      </c>
      <c r="D13" s="172" t="s">
        <v>298</v>
      </c>
      <c r="E13" s="77" t="s">
        <v>124</v>
      </c>
      <c r="F13" s="79" t="s">
        <v>9</v>
      </c>
      <c r="G13" s="79" t="s">
        <v>9</v>
      </c>
      <c r="H13" s="79" t="s">
        <v>9</v>
      </c>
      <c r="I13" s="79" t="s">
        <v>9</v>
      </c>
      <c r="J13" s="79" t="s">
        <v>9</v>
      </c>
      <c r="K13" s="39"/>
      <c r="L13" s="79" t="s">
        <v>9</v>
      </c>
      <c r="M13" s="79" t="s">
        <v>9</v>
      </c>
    </row>
    <row r="14" spans="2:13" x14ac:dyDescent="0.25">
      <c r="B14" s="36" t="s">
        <v>257</v>
      </c>
      <c r="C14" s="36" t="s">
        <v>297</v>
      </c>
      <c r="D14" s="172" t="s">
        <v>296</v>
      </c>
      <c r="E14" s="77" t="s">
        <v>124</v>
      </c>
      <c r="F14" s="79" t="s">
        <v>9</v>
      </c>
      <c r="G14" s="79" t="s">
        <v>9</v>
      </c>
      <c r="H14" s="79" t="s">
        <v>9</v>
      </c>
      <c r="I14" s="79" t="s">
        <v>9</v>
      </c>
      <c r="J14" s="79" t="s">
        <v>9</v>
      </c>
      <c r="K14" s="39"/>
      <c r="L14" s="79" t="s">
        <v>9</v>
      </c>
      <c r="M14" s="79" t="s">
        <v>9</v>
      </c>
    </row>
    <row r="15" spans="2:13" x14ac:dyDescent="0.25">
      <c r="B15" s="36" t="s">
        <v>257</v>
      </c>
      <c r="C15" s="36" t="s">
        <v>267</v>
      </c>
      <c r="D15" s="172" t="s">
        <v>266</v>
      </c>
      <c r="E15" s="80" t="s">
        <v>265</v>
      </c>
      <c r="F15" s="79" t="s">
        <v>9</v>
      </c>
      <c r="G15" s="79" t="s">
        <v>9</v>
      </c>
      <c r="H15" s="79" t="s">
        <v>9</v>
      </c>
      <c r="I15" s="79" t="s">
        <v>9</v>
      </c>
      <c r="J15" s="79" t="s">
        <v>9</v>
      </c>
      <c r="K15" s="39"/>
      <c r="L15" s="79" t="s">
        <v>9</v>
      </c>
      <c r="M15" s="79" t="s">
        <v>9</v>
      </c>
    </row>
    <row r="16" spans="2:13" x14ac:dyDescent="0.25">
      <c r="B16" s="36" t="s">
        <v>257</v>
      </c>
      <c r="C16" s="36" t="s">
        <v>293</v>
      </c>
      <c r="D16" s="172" t="s">
        <v>292</v>
      </c>
      <c r="E16" s="77" t="s">
        <v>124</v>
      </c>
      <c r="F16" s="79" t="s">
        <v>9</v>
      </c>
      <c r="G16" s="79" t="s">
        <v>9</v>
      </c>
      <c r="H16" s="79" t="s">
        <v>9</v>
      </c>
      <c r="I16" s="79" t="s">
        <v>9</v>
      </c>
      <c r="J16" s="79" t="s">
        <v>9</v>
      </c>
      <c r="K16" s="39"/>
      <c r="L16" s="79" t="s">
        <v>9</v>
      </c>
      <c r="M16" s="79" t="s">
        <v>9</v>
      </c>
    </row>
    <row r="17" spans="2:13" x14ac:dyDescent="0.25">
      <c r="B17" s="36" t="s">
        <v>257</v>
      </c>
      <c r="C17" s="36" t="s">
        <v>291</v>
      </c>
      <c r="D17" s="172" t="s">
        <v>290</v>
      </c>
      <c r="E17" s="77" t="s">
        <v>124</v>
      </c>
      <c r="F17" s="79" t="s">
        <v>9</v>
      </c>
      <c r="G17" s="79" t="s">
        <v>9</v>
      </c>
      <c r="H17" s="79" t="s">
        <v>9</v>
      </c>
      <c r="I17" s="79" t="s">
        <v>9</v>
      </c>
      <c r="J17" s="79" t="s">
        <v>9</v>
      </c>
      <c r="K17" s="39"/>
      <c r="L17" s="79" t="s">
        <v>9</v>
      </c>
      <c r="M17" s="79" t="s">
        <v>9</v>
      </c>
    </row>
    <row r="18" spans="2:13" x14ac:dyDescent="0.25">
      <c r="B18" s="36" t="s">
        <v>257</v>
      </c>
      <c r="C18" s="36" t="s">
        <v>289</v>
      </c>
      <c r="D18" s="172" t="s">
        <v>288</v>
      </c>
      <c r="E18" s="77" t="s">
        <v>124</v>
      </c>
      <c r="F18" s="79" t="s">
        <v>9</v>
      </c>
      <c r="G18" s="79" t="s">
        <v>9</v>
      </c>
      <c r="H18" s="79" t="s">
        <v>9</v>
      </c>
      <c r="I18" s="79" t="s">
        <v>9</v>
      </c>
      <c r="J18" s="79" t="s">
        <v>9</v>
      </c>
      <c r="K18" s="39"/>
      <c r="L18" s="79" t="s">
        <v>9</v>
      </c>
      <c r="M18" s="79" t="s">
        <v>9</v>
      </c>
    </row>
    <row r="19" spans="2:13" x14ac:dyDescent="0.25">
      <c r="B19" s="36" t="s">
        <v>257</v>
      </c>
      <c r="C19" s="36" t="s">
        <v>287</v>
      </c>
      <c r="D19" s="172" t="s">
        <v>286</v>
      </c>
      <c r="E19" s="81" t="s">
        <v>461</v>
      </c>
      <c r="F19" s="79" t="s">
        <v>9</v>
      </c>
      <c r="G19" s="79" t="s">
        <v>9</v>
      </c>
      <c r="H19" s="79" t="s">
        <v>9</v>
      </c>
      <c r="I19" s="79" t="s">
        <v>9</v>
      </c>
      <c r="J19" s="79" t="s">
        <v>9</v>
      </c>
      <c r="K19" s="31"/>
      <c r="L19" s="79" t="s">
        <v>9</v>
      </c>
      <c r="M19" s="79" t="s">
        <v>9</v>
      </c>
    </row>
    <row r="20" spans="2:13" x14ac:dyDescent="0.25">
      <c r="B20" s="36" t="s">
        <v>257</v>
      </c>
      <c r="C20" s="53" t="s">
        <v>285</v>
      </c>
      <c r="D20" s="172" t="s">
        <v>462</v>
      </c>
      <c r="E20" s="77" t="s">
        <v>124</v>
      </c>
      <c r="F20" s="79" t="s">
        <v>9</v>
      </c>
      <c r="G20" s="79" t="s">
        <v>9</v>
      </c>
      <c r="H20" s="79" t="s">
        <v>9</v>
      </c>
      <c r="I20" s="79" t="s">
        <v>9</v>
      </c>
      <c r="J20" s="79" t="s">
        <v>9</v>
      </c>
      <c r="K20" s="39"/>
      <c r="L20" s="79" t="s">
        <v>9</v>
      </c>
      <c r="M20" s="79" t="s">
        <v>9</v>
      </c>
    </row>
    <row r="21" spans="2:13" x14ac:dyDescent="0.25">
      <c r="B21" s="36" t="s">
        <v>257</v>
      </c>
      <c r="C21" s="53" t="s">
        <v>285</v>
      </c>
      <c r="D21" s="172" t="s">
        <v>463</v>
      </c>
      <c r="E21" s="81" t="s">
        <v>464</v>
      </c>
      <c r="F21" s="79" t="s">
        <v>9</v>
      </c>
      <c r="G21" s="79" t="s">
        <v>9</v>
      </c>
      <c r="H21" s="79" t="s">
        <v>9</v>
      </c>
      <c r="I21" s="79" t="s">
        <v>9</v>
      </c>
      <c r="J21" s="79" t="s">
        <v>9</v>
      </c>
      <c r="K21" s="39"/>
      <c r="L21" s="55"/>
      <c r="M21" s="55"/>
    </row>
    <row r="22" spans="2:13" x14ac:dyDescent="0.25">
      <c r="B22" s="36" t="s">
        <v>257</v>
      </c>
      <c r="C22" s="36" t="s">
        <v>256</v>
      </c>
      <c r="D22" s="172" t="s">
        <v>255</v>
      </c>
      <c r="E22" s="81" t="s">
        <v>124</v>
      </c>
      <c r="F22" s="79" t="s">
        <v>9</v>
      </c>
      <c r="G22" s="79" t="s">
        <v>9</v>
      </c>
      <c r="H22" s="79" t="s">
        <v>9</v>
      </c>
      <c r="I22" s="79" t="s">
        <v>9</v>
      </c>
      <c r="J22" s="79" t="s">
        <v>9</v>
      </c>
      <c r="K22" s="39"/>
      <c r="L22" s="79" t="s">
        <v>9</v>
      </c>
      <c r="M22" s="79" t="s">
        <v>9</v>
      </c>
    </row>
    <row r="23" spans="2:13" x14ac:dyDescent="0.25">
      <c r="B23" s="36" t="s">
        <v>257</v>
      </c>
      <c r="C23" s="36" t="s">
        <v>281</v>
      </c>
      <c r="D23" s="172" t="s">
        <v>280</v>
      </c>
      <c r="E23" s="77" t="s">
        <v>124</v>
      </c>
      <c r="F23" s="79" t="s">
        <v>9</v>
      </c>
      <c r="G23" s="79" t="s">
        <v>9</v>
      </c>
      <c r="H23" s="79" t="s">
        <v>9</v>
      </c>
      <c r="I23" s="79" t="s">
        <v>9</v>
      </c>
      <c r="J23" s="79" t="s">
        <v>9</v>
      </c>
      <c r="K23" s="39"/>
      <c r="L23" s="79" t="s">
        <v>9</v>
      </c>
      <c r="M23" s="79" t="s">
        <v>9</v>
      </c>
    </row>
    <row r="24" spans="2:13" x14ac:dyDescent="0.25">
      <c r="B24" s="36" t="s">
        <v>257</v>
      </c>
      <c r="C24" s="53" t="s">
        <v>279</v>
      </c>
      <c r="D24" s="172" t="s">
        <v>465</v>
      </c>
      <c r="E24" s="77" t="s">
        <v>124</v>
      </c>
      <c r="F24" s="79" t="s">
        <v>9</v>
      </c>
      <c r="G24" s="79" t="s">
        <v>9</v>
      </c>
      <c r="H24" s="79" t="s">
        <v>9</v>
      </c>
      <c r="I24" s="79" t="s">
        <v>9</v>
      </c>
      <c r="J24" s="79" t="s">
        <v>9</v>
      </c>
      <c r="K24" s="39"/>
      <c r="L24" s="79" t="s">
        <v>9</v>
      </c>
      <c r="M24" s="79" t="s">
        <v>9</v>
      </c>
    </row>
    <row r="25" spans="2:13" x14ac:dyDescent="0.25">
      <c r="B25" s="36" t="s">
        <v>257</v>
      </c>
      <c r="C25" s="53" t="s">
        <v>279</v>
      </c>
      <c r="D25" s="172" t="s">
        <v>466</v>
      </c>
      <c r="E25" s="77" t="s">
        <v>467</v>
      </c>
      <c r="F25" s="79" t="s">
        <v>9</v>
      </c>
      <c r="G25" s="79" t="s">
        <v>9</v>
      </c>
      <c r="H25" s="79" t="s">
        <v>9</v>
      </c>
      <c r="I25" s="79" t="s">
        <v>9</v>
      </c>
      <c r="J25" s="79" t="s">
        <v>9</v>
      </c>
      <c r="K25" s="39"/>
      <c r="L25" s="3"/>
      <c r="M25" s="3"/>
    </row>
    <row r="26" spans="2:13" x14ac:dyDescent="0.25">
      <c r="B26" s="49" t="s">
        <v>272</v>
      </c>
      <c r="C26" s="36" t="s">
        <v>271</v>
      </c>
      <c r="D26" s="172" t="s">
        <v>270</v>
      </c>
      <c r="E26" s="77" t="s">
        <v>460</v>
      </c>
      <c r="F26" s="79" t="s">
        <v>9</v>
      </c>
      <c r="G26" s="79" t="s">
        <v>9</v>
      </c>
      <c r="H26" s="79" t="s">
        <v>9</v>
      </c>
      <c r="I26" s="79" t="s">
        <v>9</v>
      </c>
      <c r="J26" s="79" t="s">
        <v>9</v>
      </c>
      <c r="K26" s="39"/>
      <c r="L26" s="79" t="s">
        <v>9</v>
      </c>
      <c r="M26" s="79" t="s">
        <v>9</v>
      </c>
    </row>
    <row r="27" spans="2:13" x14ac:dyDescent="0.25">
      <c r="B27" s="49" t="s">
        <v>239</v>
      </c>
      <c r="C27" s="36" t="s">
        <v>238</v>
      </c>
      <c r="D27" s="172" t="s">
        <v>237</v>
      </c>
      <c r="E27" s="77" t="s">
        <v>460</v>
      </c>
      <c r="F27" s="79" t="s">
        <v>9</v>
      </c>
      <c r="G27" s="79" t="s">
        <v>9</v>
      </c>
      <c r="H27" s="79" t="s">
        <v>9</v>
      </c>
      <c r="I27" s="78" t="s">
        <v>43</v>
      </c>
      <c r="J27" s="79" t="s">
        <v>9</v>
      </c>
      <c r="K27" s="39"/>
      <c r="L27" s="79" t="s">
        <v>9</v>
      </c>
      <c r="M27" s="78" t="s">
        <v>43</v>
      </c>
    </row>
    <row r="28" spans="2:13" x14ac:dyDescent="0.25">
      <c r="B28" s="49" t="s">
        <v>170</v>
      </c>
      <c r="C28" s="36" t="s">
        <v>241</v>
      </c>
      <c r="D28" s="172" t="s">
        <v>240</v>
      </c>
      <c r="E28" s="77" t="s">
        <v>461</v>
      </c>
      <c r="F28" s="79" t="s">
        <v>9</v>
      </c>
      <c r="G28" s="79" t="s">
        <v>9</v>
      </c>
      <c r="H28" s="79" t="s">
        <v>9</v>
      </c>
      <c r="I28" s="79" t="s">
        <v>9</v>
      </c>
      <c r="J28" s="79" t="s">
        <v>9</v>
      </c>
      <c r="K28" s="39"/>
      <c r="L28" s="79" t="s">
        <v>9</v>
      </c>
      <c r="M28" s="79" t="s">
        <v>9</v>
      </c>
    </row>
    <row r="29" spans="2:13" x14ac:dyDescent="0.25">
      <c r="B29" s="49" t="s">
        <v>170</v>
      </c>
      <c r="C29" s="36" t="s">
        <v>243</v>
      </c>
      <c r="D29" s="172" t="s">
        <v>242</v>
      </c>
      <c r="E29" s="77" t="s">
        <v>461</v>
      </c>
      <c r="F29" s="79" t="s">
        <v>9</v>
      </c>
      <c r="G29" s="79" t="s">
        <v>9</v>
      </c>
      <c r="H29" s="79" t="s">
        <v>9</v>
      </c>
      <c r="I29" s="79" t="s">
        <v>9</v>
      </c>
      <c r="J29" s="79" t="s">
        <v>9</v>
      </c>
      <c r="K29" s="39"/>
      <c r="L29" s="79" t="s">
        <v>9</v>
      </c>
      <c r="M29" s="79" t="s">
        <v>9</v>
      </c>
    </row>
    <row r="30" spans="2:13" x14ac:dyDescent="0.25">
      <c r="B30" s="175" t="s">
        <v>160</v>
      </c>
      <c r="C30" s="176" t="s">
        <v>224</v>
      </c>
      <c r="D30" s="173" t="s">
        <v>223</v>
      </c>
      <c r="E30" s="77" t="s">
        <v>461</v>
      </c>
      <c r="F30" s="79" t="s">
        <v>9</v>
      </c>
      <c r="G30" s="79" t="s">
        <v>9</v>
      </c>
      <c r="H30" s="79" t="s">
        <v>9</v>
      </c>
      <c r="I30" s="79" t="s">
        <v>9</v>
      </c>
      <c r="J30" s="79" t="s">
        <v>9</v>
      </c>
      <c r="K30" s="39"/>
      <c r="L30" s="79" t="s">
        <v>9</v>
      </c>
      <c r="M30" s="79" t="s">
        <v>9</v>
      </c>
    </row>
    <row r="31" spans="2:13" x14ac:dyDescent="0.25">
      <c r="B31" s="6" t="s">
        <v>202</v>
      </c>
      <c r="C31" s="38" t="s">
        <v>205</v>
      </c>
      <c r="D31" s="173" t="s">
        <v>468</v>
      </c>
      <c r="E31" s="77" t="s">
        <v>461</v>
      </c>
      <c r="F31" s="79" t="s">
        <v>9</v>
      </c>
      <c r="G31" s="79" t="s">
        <v>9</v>
      </c>
      <c r="H31" s="79" t="s">
        <v>9</v>
      </c>
      <c r="I31" s="78" t="s">
        <v>43</v>
      </c>
      <c r="J31" s="79" t="s">
        <v>9</v>
      </c>
      <c r="K31" s="39"/>
      <c r="L31" s="79" t="s">
        <v>9</v>
      </c>
      <c r="M31" s="78" t="s">
        <v>43</v>
      </c>
    </row>
    <row r="32" spans="2:13" x14ac:dyDescent="0.25">
      <c r="B32" s="6" t="s">
        <v>127</v>
      </c>
      <c r="C32" s="38" t="s">
        <v>129</v>
      </c>
      <c r="D32" s="173" t="s">
        <v>469</v>
      </c>
      <c r="E32" s="77" t="s">
        <v>461</v>
      </c>
      <c r="F32" s="79" t="s">
        <v>9</v>
      </c>
      <c r="G32" s="79" t="s">
        <v>9</v>
      </c>
      <c r="H32" s="79" t="s">
        <v>9</v>
      </c>
      <c r="I32" s="79" t="s">
        <v>9</v>
      </c>
      <c r="J32" s="79" t="s">
        <v>9</v>
      </c>
      <c r="K32" s="39"/>
      <c r="L32" s="3"/>
      <c r="M32" s="3"/>
    </row>
    <row r="33" spans="2:13" x14ac:dyDescent="0.25">
      <c r="B33" s="6" t="s">
        <v>127</v>
      </c>
      <c r="C33" s="38" t="s">
        <v>129</v>
      </c>
      <c r="D33" s="173" t="s">
        <v>470</v>
      </c>
      <c r="E33" s="77" t="s">
        <v>461</v>
      </c>
      <c r="F33" s="79" t="s">
        <v>9</v>
      </c>
      <c r="G33" s="78" t="s">
        <v>43</v>
      </c>
      <c r="H33" s="78" t="s">
        <v>43</v>
      </c>
      <c r="I33" s="78" t="s">
        <v>43</v>
      </c>
      <c r="J33" s="78" t="s">
        <v>43</v>
      </c>
      <c r="K33" s="31"/>
      <c r="L33" s="169" t="s">
        <v>43</v>
      </c>
      <c r="M33" s="78" t="s">
        <v>43</v>
      </c>
    </row>
    <row r="34" spans="2:13" x14ac:dyDescent="0.25">
      <c r="B34" s="6" t="s">
        <v>104</v>
      </c>
      <c r="C34" s="5" t="s">
        <v>103</v>
      </c>
      <c r="D34" s="173" t="s">
        <v>102</v>
      </c>
      <c r="E34" s="77" t="s">
        <v>460</v>
      </c>
      <c r="F34" s="79" t="s">
        <v>9</v>
      </c>
      <c r="G34" s="79" t="s">
        <v>9</v>
      </c>
      <c r="H34" s="79" t="s">
        <v>9</v>
      </c>
      <c r="I34" s="79" t="s">
        <v>9</v>
      </c>
      <c r="J34" s="79" t="s">
        <v>9</v>
      </c>
      <c r="K34" s="39"/>
      <c r="L34" s="79" t="s">
        <v>9</v>
      </c>
      <c r="M34" s="79" t="s">
        <v>9</v>
      </c>
    </row>
  </sheetData>
  <sheetProtection algorithmName="SHA-512" hashValue="muD/zEJqPYTqOdKm+AZ4koc3OYIGbj9BLnePnS8WGU+FSebs3NwJGGesFIezNuw98V564Fa1hLgw8mLUARO8pg==" saltValue="g06b4URwD4C5SEncbhrhJg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9721E-126E-446E-942C-DA1E5587911E}">
  <sheetPr codeName="Foglio1">
    <tabColor theme="7" tint="0.39997558519241921"/>
  </sheetPr>
  <dimension ref="B1:P109"/>
  <sheetViews>
    <sheetView zoomScale="80" zoomScaleNormal="80" workbookViewId="0">
      <selection activeCell="B5" sqref="B5"/>
    </sheetView>
  </sheetViews>
  <sheetFormatPr defaultRowHeight="15" x14ac:dyDescent="0.25"/>
  <cols>
    <col min="1" max="1" width="1.42578125" customWidth="1"/>
    <col min="2" max="2" width="20.28515625" bestFit="1" customWidth="1"/>
    <col min="3" max="3" width="13.85546875" bestFit="1" customWidth="1"/>
    <col min="4" max="4" width="42.28515625" style="1" bestFit="1" customWidth="1"/>
    <col min="5" max="5" width="14.85546875" style="1" customWidth="1"/>
    <col min="6" max="6" width="13.7109375" style="1" customWidth="1"/>
    <col min="7" max="7" width="12.5703125" style="1" customWidth="1"/>
    <col min="8" max="8" width="10.28515625" style="1" bestFit="1" customWidth="1"/>
    <col min="9" max="9" width="12.85546875" style="1" customWidth="1"/>
    <col min="10" max="10" width="15.28515625" style="1" customWidth="1"/>
    <col min="11" max="11" width="12.28515625" style="1" customWidth="1"/>
    <col min="12" max="12" width="5.5703125" style="2" bestFit="1" customWidth="1"/>
    <col min="13" max="13" width="8.140625" style="1" bestFit="1" customWidth="1"/>
    <col min="14" max="14" width="21.5703125" style="1" customWidth="1"/>
    <col min="15" max="15" width="10.28515625" style="1" customWidth="1"/>
    <col min="16" max="16" width="15.85546875" style="1" customWidth="1"/>
  </cols>
  <sheetData>
    <row r="1" spans="2:16" x14ac:dyDescent="0.25">
      <c r="D1"/>
      <c r="E1"/>
      <c r="F1"/>
      <c r="G1"/>
      <c r="H1"/>
      <c r="I1"/>
      <c r="J1"/>
      <c r="K1"/>
      <c r="L1"/>
      <c r="M1"/>
      <c r="N1"/>
      <c r="O1"/>
      <c r="P1"/>
    </row>
    <row r="2" spans="2:16" x14ac:dyDescent="0.25">
      <c r="D2"/>
      <c r="E2"/>
      <c r="F2"/>
      <c r="G2"/>
      <c r="H2"/>
      <c r="I2"/>
      <c r="J2"/>
      <c r="K2"/>
      <c r="L2"/>
      <c r="M2"/>
      <c r="N2"/>
      <c r="O2"/>
      <c r="P2"/>
    </row>
    <row r="3" spans="2:16" x14ac:dyDescent="0.25">
      <c r="D3"/>
      <c r="E3"/>
      <c r="F3"/>
      <c r="G3"/>
      <c r="H3"/>
      <c r="I3"/>
      <c r="J3"/>
      <c r="K3"/>
      <c r="L3"/>
      <c r="M3"/>
      <c r="N3"/>
      <c r="O3"/>
      <c r="P3"/>
    </row>
    <row r="4" spans="2:16" x14ac:dyDescent="0.25">
      <c r="D4"/>
      <c r="E4"/>
      <c r="F4"/>
      <c r="G4"/>
      <c r="H4"/>
      <c r="I4"/>
      <c r="J4"/>
      <c r="K4"/>
      <c r="L4"/>
      <c r="M4"/>
      <c r="N4"/>
      <c r="O4"/>
      <c r="P4"/>
    </row>
    <row r="5" spans="2:16" x14ac:dyDescent="0.25">
      <c r="B5" s="170"/>
      <c r="C5" t="s">
        <v>630</v>
      </c>
      <c r="D5"/>
      <c r="E5"/>
      <c r="F5"/>
      <c r="G5"/>
      <c r="H5"/>
      <c r="I5"/>
      <c r="J5"/>
      <c r="K5"/>
      <c r="L5"/>
      <c r="M5"/>
      <c r="N5"/>
      <c r="O5"/>
      <c r="P5"/>
    </row>
    <row r="6" spans="2:16" x14ac:dyDescent="0.25">
      <c r="B6" s="171" t="s">
        <v>631</v>
      </c>
      <c r="C6" t="s">
        <v>632</v>
      </c>
      <c r="D6"/>
      <c r="E6"/>
      <c r="F6"/>
      <c r="G6"/>
      <c r="H6"/>
      <c r="I6"/>
      <c r="J6"/>
      <c r="K6"/>
      <c r="L6"/>
      <c r="M6"/>
      <c r="N6"/>
      <c r="O6"/>
      <c r="P6"/>
    </row>
    <row r="7" spans="2:16" ht="25.5" x14ac:dyDescent="0.25">
      <c r="B7" s="70" t="s">
        <v>444</v>
      </c>
      <c r="C7" s="70" t="s">
        <v>443</v>
      </c>
      <c r="D7" s="65" t="s">
        <v>442</v>
      </c>
      <c r="E7" s="65" t="s">
        <v>429</v>
      </c>
      <c r="F7" s="68" t="s">
        <v>440</v>
      </c>
      <c r="G7" s="69" t="s">
        <v>439</v>
      </c>
      <c r="H7" s="68" t="s">
        <v>438</v>
      </c>
      <c r="I7" s="68" t="s">
        <v>437</v>
      </c>
      <c r="J7" s="68" t="s">
        <v>436</v>
      </c>
      <c r="K7" s="66" t="s">
        <v>435</v>
      </c>
      <c r="L7" s="67" t="s">
        <v>434</v>
      </c>
      <c r="M7" s="66" t="s">
        <v>433</v>
      </c>
      <c r="N7" s="66" t="s">
        <v>432</v>
      </c>
      <c r="O7" s="66" t="s">
        <v>431</v>
      </c>
      <c r="P7" s="66" t="s">
        <v>447</v>
      </c>
    </row>
    <row r="8" spans="2:16" x14ac:dyDescent="0.25">
      <c r="B8" s="49" t="s">
        <v>426</v>
      </c>
      <c r="C8" s="36" t="s">
        <v>428</v>
      </c>
      <c r="D8" s="172" t="s">
        <v>427</v>
      </c>
      <c r="E8" s="4" t="s">
        <v>22</v>
      </c>
      <c r="F8" s="47" t="s">
        <v>9</v>
      </c>
      <c r="G8" s="16" t="s">
        <v>9</v>
      </c>
      <c r="H8" s="47" t="s">
        <v>9</v>
      </c>
      <c r="I8" s="47" t="s">
        <v>9</v>
      </c>
      <c r="J8" s="3"/>
      <c r="K8" s="47" t="s">
        <v>9</v>
      </c>
      <c r="L8" s="9">
        <v>0.99</v>
      </c>
      <c r="M8" s="3"/>
      <c r="N8" s="9" t="s">
        <v>9</v>
      </c>
      <c r="O8" s="9" t="s">
        <v>9</v>
      </c>
      <c r="P8" s="47" t="s">
        <v>9</v>
      </c>
    </row>
    <row r="9" spans="2:16" ht="25.5" x14ac:dyDescent="0.25">
      <c r="B9" s="36" t="s">
        <v>419</v>
      </c>
      <c r="C9" s="36" t="s">
        <v>423</v>
      </c>
      <c r="D9" s="172" t="s">
        <v>422</v>
      </c>
      <c r="E9" s="4" t="s">
        <v>22</v>
      </c>
      <c r="F9" s="16" t="s">
        <v>9</v>
      </c>
      <c r="G9" s="16" t="s">
        <v>9</v>
      </c>
      <c r="H9" s="16" t="s">
        <v>9</v>
      </c>
      <c r="I9" s="16" t="s">
        <v>9</v>
      </c>
      <c r="J9" s="3"/>
      <c r="K9" s="16" t="s">
        <v>9</v>
      </c>
      <c r="L9" s="9">
        <v>0.89</v>
      </c>
      <c r="M9" s="3"/>
      <c r="N9" s="40">
        <v>3.5</v>
      </c>
      <c r="O9" s="14" t="s">
        <v>19</v>
      </c>
      <c r="P9" s="50" t="s">
        <v>43</v>
      </c>
    </row>
    <row r="10" spans="2:16" ht="25.5" x14ac:dyDescent="0.25">
      <c r="B10" s="36" t="s">
        <v>419</v>
      </c>
      <c r="C10" s="36" t="s">
        <v>421</v>
      </c>
      <c r="D10" s="172" t="s">
        <v>420</v>
      </c>
      <c r="E10" s="4" t="s">
        <v>445</v>
      </c>
      <c r="F10" s="144" t="s">
        <v>43</v>
      </c>
      <c r="G10" s="16" t="s">
        <v>9</v>
      </c>
      <c r="H10" s="16" t="s">
        <v>9</v>
      </c>
      <c r="I10" s="144" t="s">
        <v>43</v>
      </c>
      <c r="J10" s="3"/>
      <c r="K10" s="144" t="s">
        <v>43</v>
      </c>
      <c r="L10" s="44">
        <v>0.59</v>
      </c>
      <c r="M10" s="3"/>
      <c r="N10" s="14" t="s">
        <v>20</v>
      </c>
      <c r="O10" s="14" t="s">
        <v>19</v>
      </c>
      <c r="P10" s="144" t="s">
        <v>43</v>
      </c>
    </row>
    <row r="11" spans="2:16" ht="25.5" x14ac:dyDescent="0.25">
      <c r="B11" s="36" t="s">
        <v>419</v>
      </c>
      <c r="C11" s="36" t="s">
        <v>418</v>
      </c>
      <c r="D11" s="172" t="s">
        <v>417</v>
      </c>
      <c r="E11" s="4" t="s">
        <v>445</v>
      </c>
      <c r="F11" s="144" t="s">
        <v>43</v>
      </c>
      <c r="G11" s="16" t="s">
        <v>9</v>
      </c>
      <c r="H11" s="47" t="s">
        <v>9</v>
      </c>
      <c r="I11" s="144" t="s">
        <v>43</v>
      </c>
      <c r="J11" s="3"/>
      <c r="K11" s="144" t="s">
        <v>43</v>
      </c>
      <c r="L11" s="44">
        <v>0.7</v>
      </c>
      <c r="M11" s="3"/>
      <c r="N11" s="14" t="s">
        <v>20</v>
      </c>
      <c r="O11" s="14" t="s">
        <v>19</v>
      </c>
      <c r="P11" s="144" t="s">
        <v>43</v>
      </c>
    </row>
    <row r="12" spans="2:16" x14ac:dyDescent="0.25">
      <c r="B12" s="36" t="s">
        <v>230</v>
      </c>
      <c r="C12" s="36" t="s">
        <v>416</v>
      </c>
      <c r="D12" s="185" t="s">
        <v>415</v>
      </c>
      <c r="E12" s="4" t="s">
        <v>22</v>
      </c>
      <c r="F12" s="47" t="s">
        <v>9</v>
      </c>
      <c r="G12" s="16" t="s">
        <v>9</v>
      </c>
      <c r="H12" s="47" t="s">
        <v>9</v>
      </c>
      <c r="I12" s="47" t="s">
        <v>9</v>
      </c>
      <c r="J12" s="3"/>
      <c r="K12" s="47" t="s">
        <v>9</v>
      </c>
      <c r="L12" s="9">
        <v>0.94</v>
      </c>
      <c r="M12" s="3"/>
      <c r="N12" s="9" t="s">
        <v>9</v>
      </c>
      <c r="O12" s="9" t="s">
        <v>9</v>
      </c>
      <c r="P12" s="47" t="s">
        <v>9</v>
      </c>
    </row>
    <row r="13" spans="2:16" x14ac:dyDescent="0.25">
      <c r="B13" s="36" t="s">
        <v>230</v>
      </c>
      <c r="C13" s="36" t="s">
        <v>229</v>
      </c>
      <c r="D13" s="173" t="s">
        <v>228</v>
      </c>
      <c r="E13" s="28" t="s">
        <v>22</v>
      </c>
      <c r="F13" s="47" t="s">
        <v>9</v>
      </c>
      <c r="G13" s="16" t="s">
        <v>9</v>
      </c>
      <c r="H13" s="47" t="s">
        <v>9</v>
      </c>
      <c r="I13" s="47" t="s">
        <v>9</v>
      </c>
      <c r="J13" s="3"/>
      <c r="K13" s="47" t="s">
        <v>9</v>
      </c>
      <c r="L13" s="9">
        <v>0.95</v>
      </c>
      <c r="M13" s="3"/>
      <c r="N13" s="9" t="s">
        <v>9</v>
      </c>
      <c r="O13" s="9" t="s">
        <v>9</v>
      </c>
      <c r="P13" s="9" t="s">
        <v>9</v>
      </c>
    </row>
    <row r="14" spans="2:16" ht="25.5" x14ac:dyDescent="0.25">
      <c r="B14" s="175" t="s">
        <v>230</v>
      </c>
      <c r="C14" s="174" t="s">
        <v>412</v>
      </c>
      <c r="D14" s="173" t="s">
        <v>411</v>
      </c>
      <c r="E14" s="4" t="s">
        <v>22</v>
      </c>
      <c r="F14" s="22" t="s">
        <v>37</v>
      </c>
      <c r="G14" s="22" t="s">
        <v>37</v>
      </c>
      <c r="H14" s="16" t="s">
        <v>9</v>
      </c>
      <c r="I14" s="72" t="s">
        <v>37</v>
      </c>
      <c r="J14" s="3"/>
      <c r="K14" s="72" t="s">
        <v>37</v>
      </c>
      <c r="L14" s="63">
        <v>0.28999999999999998</v>
      </c>
      <c r="M14" s="3"/>
      <c r="N14" s="14" t="s">
        <v>20</v>
      </c>
      <c r="O14" s="14" t="s">
        <v>19</v>
      </c>
      <c r="P14" s="72" t="s">
        <v>37</v>
      </c>
    </row>
    <row r="15" spans="2:16" ht="25.5" x14ac:dyDescent="0.25">
      <c r="B15" s="36" t="s">
        <v>230</v>
      </c>
      <c r="C15" s="36" t="s">
        <v>410</v>
      </c>
      <c r="D15" s="172" t="s">
        <v>409</v>
      </c>
      <c r="E15" s="4" t="s">
        <v>445</v>
      </c>
      <c r="F15" s="47" t="s">
        <v>9</v>
      </c>
      <c r="G15" s="47" t="s">
        <v>9</v>
      </c>
      <c r="H15" s="16" t="s">
        <v>9</v>
      </c>
      <c r="I15" s="16" t="s">
        <v>9</v>
      </c>
      <c r="J15" s="47" t="s">
        <v>9</v>
      </c>
      <c r="K15" s="16" t="s">
        <v>9</v>
      </c>
      <c r="L15" s="37">
        <v>0.71</v>
      </c>
      <c r="M15" s="3"/>
      <c r="N15" s="14" t="s">
        <v>20</v>
      </c>
      <c r="O15" s="14" t="s">
        <v>19</v>
      </c>
      <c r="P15" s="144" t="s">
        <v>43</v>
      </c>
    </row>
    <row r="16" spans="2:16" ht="25.5" x14ac:dyDescent="0.25">
      <c r="B16" s="36" t="s">
        <v>230</v>
      </c>
      <c r="C16" s="36" t="s">
        <v>408</v>
      </c>
      <c r="D16" s="186" t="s">
        <v>407</v>
      </c>
      <c r="E16" s="18" t="s">
        <v>445</v>
      </c>
      <c r="F16" s="47" t="s">
        <v>9</v>
      </c>
      <c r="G16" s="47" t="s">
        <v>9</v>
      </c>
      <c r="H16" s="16" t="s">
        <v>9</v>
      </c>
      <c r="I16" s="47" t="s">
        <v>9</v>
      </c>
      <c r="J16" s="3"/>
      <c r="K16" s="47" t="s">
        <v>9</v>
      </c>
      <c r="L16" s="37">
        <v>0.82</v>
      </c>
      <c r="M16" s="3"/>
      <c r="N16" s="14" t="s">
        <v>20</v>
      </c>
      <c r="O16" s="14" t="s">
        <v>19</v>
      </c>
      <c r="P16" s="144" t="s">
        <v>43</v>
      </c>
    </row>
    <row r="17" spans="2:16" ht="25.5" x14ac:dyDescent="0.25">
      <c r="B17" s="175" t="s">
        <v>230</v>
      </c>
      <c r="C17" s="174" t="s">
        <v>406</v>
      </c>
      <c r="D17" s="173" t="s">
        <v>405</v>
      </c>
      <c r="E17" s="4" t="s">
        <v>22</v>
      </c>
      <c r="F17" s="22" t="s">
        <v>37</v>
      </c>
      <c r="G17" s="72" t="s">
        <v>37</v>
      </c>
      <c r="H17" s="16" t="s">
        <v>9</v>
      </c>
      <c r="I17" s="72" t="s">
        <v>37</v>
      </c>
      <c r="J17" s="55"/>
      <c r="K17" s="72" t="s">
        <v>37</v>
      </c>
      <c r="L17" s="63">
        <v>0.15</v>
      </c>
      <c r="M17" s="3"/>
      <c r="N17" s="14" t="s">
        <v>20</v>
      </c>
      <c r="O17" s="14" t="s">
        <v>19</v>
      </c>
      <c r="P17" s="22" t="s">
        <v>37</v>
      </c>
    </row>
    <row r="18" spans="2:16" ht="25.5" x14ac:dyDescent="0.25">
      <c r="B18" s="6" t="s">
        <v>402</v>
      </c>
      <c r="C18" s="53" t="s">
        <v>404</v>
      </c>
      <c r="D18" s="183" t="s">
        <v>403</v>
      </c>
      <c r="E18" s="18" t="s">
        <v>22</v>
      </c>
      <c r="F18" s="142" t="s">
        <v>320</v>
      </c>
      <c r="G18" s="143" t="s">
        <v>18</v>
      </c>
      <c r="H18" s="16" t="s">
        <v>9</v>
      </c>
      <c r="I18" s="143" t="s">
        <v>18</v>
      </c>
      <c r="J18" s="3"/>
      <c r="K18" s="143" t="s">
        <v>18</v>
      </c>
      <c r="L18" s="9">
        <v>0.96</v>
      </c>
      <c r="M18" s="3"/>
      <c r="N18" s="40">
        <v>3.5</v>
      </c>
      <c r="O18" s="14" t="s">
        <v>19</v>
      </c>
      <c r="P18" s="143" t="s">
        <v>18</v>
      </c>
    </row>
    <row r="19" spans="2:16" ht="25.5" x14ac:dyDescent="0.25">
      <c r="B19" s="175" t="s">
        <v>402</v>
      </c>
      <c r="C19" s="174" t="s">
        <v>401</v>
      </c>
      <c r="D19" s="173" t="s">
        <v>400</v>
      </c>
      <c r="E19" s="4" t="s">
        <v>22</v>
      </c>
      <c r="F19" s="71" t="s">
        <v>320</v>
      </c>
      <c r="G19" s="33" t="s">
        <v>21</v>
      </c>
      <c r="H19" s="9" t="s">
        <v>9</v>
      </c>
      <c r="I19" s="71" t="s">
        <v>320</v>
      </c>
      <c r="J19" s="3"/>
      <c r="K19" s="71" t="s">
        <v>320</v>
      </c>
      <c r="L19" s="63">
        <v>0.16</v>
      </c>
      <c r="M19" s="3"/>
      <c r="N19" s="14" t="s">
        <v>20</v>
      </c>
      <c r="O19" s="14" t="s">
        <v>19</v>
      </c>
      <c r="P19" s="71" t="s">
        <v>320</v>
      </c>
    </row>
    <row r="20" spans="2:16" ht="25.5" x14ac:dyDescent="0.25">
      <c r="B20" s="6" t="s">
        <v>210</v>
      </c>
      <c r="C20" s="5" t="s">
        <v>209</v>
      </c>
      <c r="D20" s="173" t="s">
        <v>208</v>
      </c>
      <c r="E20" s="179" t="s">
        <v>55</v>
      </c>
      <c r="F20" s="47" t="s">
        <v>9</v>
      </c>
      <c r="G20" s="47" t="s">
        <v>9</v>
      </c>
      <c r="H20" s="16" t="s">
        <v>9</v>
      </c>
      <c r="I20" s="47" t="s">
        <v>9</v>
      </c>
      <c r="J20" s="3"/>
      <c r="K20" s="47" t="s">
        <v>9</v>
      </c>
      <c r="L20" s="9">
        <v>0.97</v>
      </c>
      <c r="M20" s="3"/>
      <c r="N20" s="9" t="s">
        <v>9</v>
      </c>
      <c r="O20" s="9" t="s">
        <v>9</v>
      </c>
      <c r="P20" s="47" t="s">
        <v>9</v>
      </c>
    </row>
    <row r="21" spans="2:16" ht="25.5" x14ac:dyDescent="0.25">
      <c r="B21" s="6" t="s">
        <v>381</v>
      </c>
      <c r="C21" s="36" t="s">
        <v>389</v>
      </c>
      <c r="D21" s="173" t="s">
        <v>388</v>
      </c>
      <c r="E21" s="4" t="s">
        <v>22</v>
      </c>
      <c r="F21" s="16" t="s">
        <v>9</v>
      </c>
      <c r="G21" s="16" t="s">
        <v>9</v>
      </c>
      <c r="H21" s="16" t="s">
        <v>9</v>
      </c>
      <c r="I21" s="16" t="s">
        <v>9</v>
      </c>
      <c r="J21" s="3"/>
      <c r="K21" s="16" t="s">
        <v>9</v>
      </c>
      <c r="L21" s="59">
        <v>0.77</v>
      </c>
      <c r="M21" s="3"/>
      <c r="N21" s="14" t="s">
        <v>20</v>
      </c>
      <c r="O21" s="14" t="s">
        <v>19</v>
      </c>
      <c r="P21" s="29" t="s">
        <v>43</v>
      </c>
    </row>
    <row r="22" spans="2:16" ht="25.5" x14ac:dyDescent="0.25">
      <c r="B22" s="6" t="s">
        <v>374</v>
      </c>
      <c r="C22" s="36" t="s">
        <v>376</v>
      </c>
      <c r="D22" s="173" t="s">
        <v>375</v>
      </c>
      <c r="E22" s="4" t="s">
        <v>22</v>
      </c>
      <c r="F22" s="7" t="s">
        <v>21</v>
      </c>
      <c r="G22" s="10" t="s">
        <v>21</v>
      </c>
      <c r="H22" s="16" t="s">
        <v>9</v>
      </c>
      <c r="I22" s="16" t="s">
        <v>9</v>
      </c>
      <c r="J22" s="3"/>
      <c r="K22" s="16" t="s">
        <v>9</v>
      </c>
      <c r="L22" s="59">
        <v>0.77</v>
      </c>
      <c r="M22" s="3"/>
      <c r="N22" s="14" t="s">
        <v>20</v>
      </c>
      <c r="O22" s="14" t="s">
        <v>19</v>
      </c>
      <c r="P22" s="29" t="s">
        <v>43</v>
      </c>
    </row>
    <row r="23" spans="2:16" ht="25.5" x14ac:dyDescent="0.25">
      <c r="B23" s="6" t="s">
        <v>374</v>
      </c>
      <c r="C23" s="36" t="s">
        <v>373</v>
      </c>
      <c r="D23" s="173" t="s">
        <v>372</v>
      </c>
      <c r="E23" s="4" t="s">
        <v>445</v>
      </c>
      <c r="F23" s="144" t="s">
        <v>43</v>
      </c>
      <c r="G23" s="16" t="s">
        <v>9</v>
      </c>
      <c r="H23" s="16" t="s">
        <v>9</v>
      </c>
      <c r="I23" s="144" t="s">
        <v>43</v>
      </c>
      <c r="J23" s="47" t="s">
        <v>9</v>
      </c>
      <c r="K23" s="144" t="s">
        <v>43</v>
      </c>
      <c r="L23" s="44">
        <v>0.63</v>
      </c>
      <c r="M23" s="3"/>
      <c r="N23" s="14" t="s">
        <v>20</v>
      </c>
      <c r="O23" s="14" t="s">
        <v>19</v>
      </c>
      <c r="P23" s="144" t="s">
        <v>43</v>
      </c>
    </row>
    <row r="24" spans="2:16" ht="25.5" x14ac:dyDescent="0.25">
      <c r="B24" s="6" t="s">
        <v>365</v>
      </c>
      <c r="C24" s="53" t="s">
        <v>414</v>
      </c>
      <c r="D24" s="173" t="s">
        <v>413</v>
      </c>
      <c r="E24" s="18" t="s">
        <v>22</v>
      </c>
      <c r="F24" s="47" t="s">
        <v>9</v>
      </c>
      <c r="G24" s="47" t="s">
        <v>9</v>
      </c>
      <c r="H24" s="61" t="s">
        <v>9</v>
      </c>
      <c r="I24" s="47" t="s">
        <v>9</v>
      </c>
      <c r="J24" s="62"/>
      <c r="K24" s="47" t="s">
        <v>9</v>
      </c>
      <c r="L24" s="74">
        <v>0.95</v>
      </c>
      <c r="M24" s="3"/>
      <c r="N24" s="40">
        <v>3.5</v>
      </c>
      <c r="O24" s="14" t="s">
        <v>19</v>
      </c>
      <c r="P24" s="29" t="s">
        <v>43</v>
      </c>
    </row>
    <row r="25" spans="2:16" ht="25.5" x14ac:dyDescent="0.25">
      <c r="B25" s="6" t="s">
        <v>365</v>
      </c>
      <c r="C25" s="36" t="s">
        <v>399</v>
      </c>
      <c r="D25" s="173" t="s">
        <v>398</v>
      </c>
      <c r="E25" s="4" t="s">
        <v>22</v>
      </c>
      <c r="F25" s="29" t="s">
        <v>43</v>
      </c>
      <c r="G25" s="16" t="s">
        <v>9</v>
      </c>
      <c r="H25" s="16" t="s">
        <v>9</v>
      </c>
      <c r="I25" s="50" t="s">
        <v>43</v>
      </c>
      <c r="J25" s="3"/>
      <c r="K25" s="50" t="s">
        <v>43</v>
      </c>
      <c r="L25" s="9">
        <v>0.97</v>
      </c>
      <c r="M25" s="3"/>
      <c r="N25" s="40">
        <v>3.5</v>
      </c>
      <c r="O25" s="14" t="s">
        <v>19</v>
      </c>
      <c r="P25" s="29" t="s">
        <v>43</v>
      </c>
    </row>
    <row r="26" spans="2:16" ht="25.5" x14ac:dyDescent="0.25">
      <c r="B26" s="175" t="s">
        <v>365</v>
      </c>
      <c r="C26" s="174" t="s">
        <v>364</v>
      </c>
      <c r="D26" s="173" t="s">
        <v>363</v>
      </c>
      <c r="E26" s="18" t="s">
        <v>22</v>
      </c>
      <c r="F26" s="58" t="s">
        <v>320</v>
      </c>
      <c r="G26" s="58" t="s">
        <v>320</v>
      </c>
      <c r="H26" s="16" t="s">
        <v>9</v>
      </c>
      <c r="I26" s="71" t="s">
        <v>320</v>
      </c>
      <c r="J26" s="3"/>
      <c r="K26" s="71" t="s">
        <v>320</v>
      </c>
      <c r="L26" s="15">
        <v>0.14000000000000001</v>
      </c>
      <c r="M26" s="3"/>
      <c r="N26" s="14" t="s">
        <v>20</v>
      </c>
      <c r="O26" s="14" t="s">
        <v>19</v>
      </c>
      <c r="P26" s="58" t="s">
        <v>320</v>
      </c>
    </row>
    <row r="27" spans="2:16" ht="25.5" x14ac:dyDescent="0.25">
      <c r="B27" s="6" t="s">
        <v>362</v>
      </c>
      <c r="C27" s="36" t="s">
        <v>361</v>
      </c>
      <c r="D27" s="173" t="s">
        <v>360</v>
      </c>
      <c r="E27" s="18" t="s">
        <v>445</v>
      </c>
      <c r="F27" s="32" t="s">
        <v>21</v>
      </c>
      <c r="G27" s="33" t="s">
        <v>21</v>
      </c>
      <c r="H27" s="16" t="s">
        <v>9</v>
      </c>
      <c r="I27" s="47" t="s">
        <v>9</v>
      </c>
      <c r="J27" s="3"/>
      <c r="K27" s="47" t="s">
        <v>9</v>
      </c>
      <c r="L27" s="42">
        <v>0.82</v>
      </c>
      <c r="M27" s="3"/>
      <c r="N27" s="14" t="s">
        <v>20</v>
      </c>
      <c r="O27" s="14" t="s">
        <v>19</v>
      </c>
      <c r="P27" s="144" t="s">
        <v>43</v>
      </c>
    </row>
    <row r="28" spans="2:16" x14ac:dyDescent="0.25">
      <c r="B28" s="6" t="s">
        <v>356</v>
      </c>
      <c r="C28" s="5" t="s">
        <v>355</v>
      </c>
      <c r="D28" s="173" t="s">
        <v>354</v>
      </c>
      <c r="E28" s="4" t="s">
        <v>22</v>
      </c>
      <c r="F28" s="11" t="s">
        <v>9</v>
      </c>
      <c r="G28" s="16" t="s">
        <v>9</v>
      </c>
      <c r="H28" s="16" t="s">
        <v>9</v>
      </c>
      <c r="I28" s="47" t="s">
        <v>9</v>
      </c>
      <c r="J28" s="3"/>
      <c r="K28" s="47" t="s">
        <v>9</v>
      </c>
      <c r="L28" s="9">
        <v>0.99</v>
      </c>
      <c r="M28" s="3"/>
      <c r="N28" s="9" t="s">
        <v>9</v>
      </c>
      <c r="O28" s="9" t="s">
        <v>9</v>
      </c>
      <c r="P28" s="9" t="s">
        <v>9</v>
      </c>
    </row>
    <row r="29" spans="2:16" ht="25.5" x14ac:dyDescent="0.25">
      <c r="B29" s="6" t="s">
        <v>350</v>
      </c>
      <c r="C29" s="36" t="s">
        <v>349</v>
      </c>
      <c r="D29" s="173" t="s">
        <v>348</v>
      </c>
      <c r="E29" s="4" t="s">
        <v>22</v>
      </c>
      <c r="F29" s="11" t="s">
        <v>9</v>
      </c>
      <c r="G29" s="16" t="s">
        <v>9</v>
      </c>
      <c r="H29" s="47" t="s">
        <v>9</v>
      </c>
      <c r="I29" s="47" t="s">
        <v>9</v>
      </c>
      <c r="J29" s="3"/>
      <c r="K29" s="47" t="s">
        <v>9</v>
      </c>
      <c r="L29" s="9">
        <v>0.9</v>
      </c>
      <c r="M29" s="3"/>
      <c r="N29" s="60">
        <v>3.1</v>
      </c>
      <c r="O29" s="14" t="s">
        <v>19</v>
      </c>
      <c r="P29" s="29" t="s">
        <v>43</v>
      </c>
    </row>
    <row r="30" spans="2:16" ht="25.5" x14ac:dyDescent="0.25">
      <c r="B30" s="6" t="s">
        <v>340</v>
      </c>
      <c r="C30" s="36" t="s">
        <v>342</v>
      </c>
      <c r="D30" s="173" t="s">
        <v>341</v>
      </c>
      <c r="E30" s="4" t="s">
        <v>22</v>
      </c>
      <c r="F30" s="47" t="s">
        <v>9</v>
      </c>
      <c r="G30" s="47" t="s">
        <v>9</v>
      </c>
      <c r="H30" s="16" t="s">
        <v>9</v>
      </c>
      <c r="I30" s="16" t="s">
        <v>9</v>
      </c>
      <c r="J30" s="3"/>
      <c r="K30" s="16" t="s">
        <v>9</v>
      </c>
      <c r="L30" s="9">
        <v>0.9</v>
      </c>
      <c r="M30" s="3"/>
      <c r="N30" s="35">
        <v>3.1</v>
      </c>
      <c r="O30" s="14" t="s">
        <v>19</v>
      </c>
      <c r="P30" s="29" t="s">
        <v>43</v>
      </c>
    </row>
    <row r="31" spans="2:16" ht="25.5" x14ac:dyDescent="0.25">
      <c r="B31" s="175" t="s">
        <v>340</v>
      </c>
      <c r="C31" s="174" t="s">
        <v>339</v>
      </c>
      <c r="D31" s="173" t="s">
        <v>338</v>
      </c>
      <c r="E31" s="18" t="s">
        <v>22</v>
      </c>
      <c r="F31" s="57" t="s">
        <v>308</v>
      </c>
      <c r="G31" s="7" t="s">
        <v>21</v>
      </c>
      <c r="H31" s="16" t="s">
        <v>9</v>
      </c>
      <c r="I31" s="57" t="s">
        <v>308</v>
      </c>
      <c r="J31" s="3"/>
      <c r="K31" s="57" t="s">
        <v>308</v>
      </c>
      <c r="L31" s="46">
        <v>0.31</v>
      </c>
      <c r="M31" s="3"/>
      <c r="N31" s="14" t="s">
        <v>20</v>
      </c>
      <c r="O31" s="14" t="s">
        <v>19</v>
      </c>
      <c r="P31" s="57" t="s">
        <v>308</v>
      </c>
    </row>
    <row r="32" spans="2:16" ht="25.5" x14ac:dyDescent="0.25">
      <c r="B32" s="49" t="s">
        <v>333</v>
      </c>
      <c r="C32" s="36" t="s">
        <v>335</v>
      </c>
      <c r="D32" s="173" t="s">
        <v>334</v>
      </c>
      <c r="E32" s="18" t="s">
        <v>22</v>
      </c>
      <c r="F32" s="11" t="s">
        <v>9</v>
      </c>
      <c r="G32" s="16" t="s">
        <v>9</v>
      </c>
      <c r="H32" s="16" t="s">
        <v>9</v>
      </c>
      <c r="I32" s="47" t="s">
        <v>9</v>
      </c>
      <c r="J32" s="55"/>
      <c r="K32" s="47" t="s">
        <v>9</v>
      </c>
      <c r="L32" s="59">
        <v>0.74</v>
      </c>
      <c r="M32" s="3"/>
      <c r="N32" s="14" t="s">
        <v>20</v>
      </c>
      <c r="O32" s="14" t="s">
        <v>19</v>
      </c>
      <c r="P32" s="29" t="s">
        <v>43</v>
      </c>
    </row>
    <row r="33" spans="2:16" ht="25.5" x14ac:dyDescent="0.25">
      <c r="B33" s="187" t="s">
        <v>333</v>
      </c>
      <c r="C33" s="174" t="s">
        <v>332</v>
      </c>
      <c r="D33" s="173" t="s">
        <v>331</v>
      </c>
      <c r="E33" s="4" t="s">
        <v>22</v>
      </c>
      <c r="F33" s="13" t="s">
        <v>18</v>
      </c>
      <c r="G33" s="73" t="s">
        <v>18</v>
      </c>
      <c r="H33" s="16" t="s">
        <v>9</v>
      </c>
      <c r="I33" s="13" t="s">
        <v>18</v>
      </c>
      <c r="J33" s="55"/>
      <c r="K33" s="13" t="s">
        <v>18</v>
      </c>
      <c r="L33" s="48">
        <v>0.3</v>
      </c>
      <c r="M33" s="3"/>
      <c r="N33" s="14" t="s">
        <v>20</v>
      </c>
      <c r="O33" s="14" t="s">
        <v>19</v>
      </c>
      <c r="P33" s="13" t="s">
        <v>18</v>
      </c>
    </row>
    <row r="34" spans="2:16" ht="25.5" x14ac:dyDescent="0.25">
      <c r="B34" s="175" t="s">
        <v>328</v>
      </c>
      <c r="C34" s="174" t="s">
        <v>327</v>
      </c>
      <c r="D34" s="173" t="s">
        <v>326</v>
      </c>
      <c r="E34" s="4" t="s">
        <v>22</v>
      </c>
      <c r="F34" s="58" t="s">
        <v>320</v>
      </c>
      <c r="G34" s="33" t="s">
        <v>21</v>
      </c>
      <c r="H34" s="16" t="s">
        <v>9</v>
      </c>
      <c r="I34" s="58" t="s">
        <v>320</v>
      </c>
      <c r="J34" s="55"/>
      <c r="K34" s="58" t="s">
        <v>320</v>
      </c>
      <c r="L34" s="15">
        <v>0.06</v>
      </c>
      <c r="M34" s="3"/>
      <c r="N34" s="14" t="s">
        <v>20</v>
      </c>
      <c r="O34" s="14" t="s">
        <v>19</v>
      </c>
      <c r="P34" s="58" t="s">
        <v>320</v>
      </c>
    </row>
    <row r="35" spans="2:16" ht="25.5" x14ac:dyDescent="0.25">
      <c r="B35" s="187" t="s">
        <v>323</v>
      </c>
      <c r="C35" s="174" t="s">
        <v>322</v>
      </c>
      <c r="D35" s="173" t="s">
        <v>321</v>
      </c>
      <c r="E35" s="18" t="s">
        <v>22</v>
      </c>
      <c r="F35" s="57" t="s">
        <v>308</v>
      </c>
      <c r="G35" s="7" t="s">
        <v>21</v>
      </c>
      <c r="H35" s="47" t="s">
        <v>9</v>
      </c>
      <c r="I35" s="57" t="s">
        <v>308</v>
      </c>
      <c r="J35" s="3"/>
      <c r="K35" s="182" t="s">
        <v>308</v>
      </c>
      <c r="L35" s="15">
        <v>0.1</v>
      </c>
      <c r="M35" s="3"/>
      <c r="N35" s="14" t="s">
        <v>20</v>
      </c>
      <c r="O35" s="14" t="s">
        <v>19</v>
      </c>
      <c r="P35" s="57" t="s">
        <v>308</v>
      </c>
    </row>
    <row r="36" spans="2:16" x14ac:dyDescent="0.25">
      <c r="B36" s="6" t="s">
        <v>317</v>
      </c>
      <c r="C36" s="5" t="s">
        <v>319</v>
      </c>
      <c r="D36" s="173" t="s">
        <v>318</v>
      </c>
      <c r="E36" s="18" t="s">
        <v>22</v>
      </c>
      <c r="F36" s="29" t="s">
        <v>43</v>
      </c>
      <c r="G36" s="47" t="s">
        <v>9</v>
      </c>
      <c r="H36" s="47" t="s">
        <v>9</v>
      </c>
      <c r="I36" s="50" t="s">
        <v>43</v>
      </c>
      <c r="J36" s="3"/>
      <c r="K36" s="50" t="s">
        <v>43</v>
      </c>
      <c r="L36" s="9">
        <v>0.92</v>
      </c>
      <c r="M36" s="3"/>
      <c r="N36" s="9" t="s">
        <v>9</v>
      </c>
      <c r="O36" s="9" t="s">
        <v>9</v>
      </c>
      <c r="P36" s="50" t="s">
        <v>43</v>
      </c>
    </row>
    <row r="37" spans="2:16" ht="25.5" x14ac:dyDescent="0.25">
      <c r="B37" s="175" t="s">
        <v>317</v>
      </c>
      <c r="C37" s="176" t="s">
        <v>316</v>
      </c>
      <c r="D37" s="173" t="s">
        <v>315</v>
      </c>
      <c r="E37" s="18" t="s">
        <v>22</v>
      </c>
      <c r="F37" s="13" t="s">
        <v>18</v>
      </c>
      <c r="G37" s="7" t="s">
        <v>21</v>
      </c>
      <c r="H37" s="47" t="s">
        <v>9</v>
      </c>
      <c r="I37" s="13" t="s">
        <v>18</v>
      </c>
      <c r="J37" s="3"/>
      <c r="K37" s="73" t="s">
        <v>18</v>
      </c>
      <c r="L37" s="15">
        <v>0.12</v>
      </c>
      <c r="M37" s="3"/>
      <c r="N37" s="14" t="s">
        <v>20</v>
      </c>
      <c r="O37" s="14" t="s">
        <v>19</v>
      </c>
      <c r="P37" s="13" t="s">
        <v>18</v>
      </c>
    </row>
    <row r="38" spans="2:16" ht="25.5" x14ac:dyDescent="0.25">
      <c r="B38" s="6" t="s">
        <v>314</v>
      </c>
      <c r="C38" s="36" t="s">
        <v>313</v>
      </c>
      <c r="D38" s="173" t="s">
        <v>312</v>
      </c>
      <c r="E38" s="4" t="s">
        <v>22</v>
      </c>
      <c r="F38" s="11" t="s">
        <v>9</v>
      </c>
      <c r="G38" s="141" t="s">
        <v>9</v>
      </c>
      <c r="H38" s="141" t="s">
        <v>9</v>
      </c>
      <c r="I38" s="11" t="s">
        <v>9</v>
      </c>
      <c r="J38" s="3"/>
      <c r="K38" s="11" t="s">
        <v>9</v>
      </c>
      <c r="L38" s="11">
        <v>0.96</v>
      </c>
      <c r="M38" s="3"/>
      <c r="N38" s="14">
        <v>3.5</v>
      </c>
      <c r="O38" s="14" t="s">
        <v>19</v>
      </c>
      <c r="P38" s="25" t="s">
        <v>43</v>
      </c>
    </row>
    <row r="39" spans="2:16" ht="25.5" x14ac:dyDescent="0.25">
      <c r="B39" s="175" t="s">
        <v>311</v>
      </c>
      <c r="C39" s="174" t="s">
        <v>310</v>
      </c>
      <c r="D39" s="173" t="s">
        <v>309</v>
      </c>
      <c r="E39" s="18" t="s">
        <v>22</v>
      </c>
      <c r="F39" s="22" t="s">
        <v>37</v>
      </c>
      <c r="G39" s="7" t="s">
        <v>21</v>
      </c>
      <c r="H39" s="47" t="s">
        <v>9</v>
      </c>
      <c r="I39" s="22" t="s">
        <v>37</v>
      </c>
      <c r="J39" s="3"/>
      <c r="K39" s="22" t="s">
        <v>37</v>
      </c>
      <c r="L39" s="46">
        <v>0.43</v>
      </c>
      <c r="M39" s="3"/>
      <c r="N39" s="14" t="s">
        <v>20</v>
      </c>
      <c r="O39" s="14" t="s">
        <v>19</v>
      </c>
      <c r="P39" s="22" t="s">
        <v>37</v>
      </c>
    </row>
    <row r="40" spans="2:16" x14ac:dyDescent="0.25">
      <c r="B40" s="36" t="s">
        <v>257</v>
      </c>
      <c r="C40" s="36" t="s">
        <v>369</v>
      </c>
      <c r="D40" s="172" t="s">
        <v>368</v>
      </c>
      <c r="E40" s="4" t="s">
        <v>22</v>
      </c>
      <c r="F40" s="50" t="s">
        <v>43</v>
      </c>
      <c r="G40" s="16" t="s">
        <v>9</v>
      </c>
      <c r="H40" s="16" t="s">
        <v>9</v>
      </c>
      <c r="I40" s="50" t="s">
        <v>43</v>
      </c>
      <c r="J40" s="47" t="s">
        <v>9</v>
      </c>
      <c r="K40" s="50" t="s">
        <v>43</v>
      </c>
      <c r="L40" s="11">
        <v>0.93</v>
      </c>
      <c r="M40" s="3"/>
      <c r="N40" s="9" t="s">
        <v>9</v>
      </c>
      <c r="O40" s="9" t="s">
        <v>9</v>
      </c>
      <c r="P40" s="29" t="s">
        <v>43</v>
      </c>
    </row>
    <row r="41" spans="2:16" ht="25.5" x14ac:dyDescent="0.25">
      <c r="B41" s="36" t="s">
        <v>257</v>
      </c>
      <c r="C41" s="36" t="s">
        <v>301</v>
      </c>
      <c r="D41" s="172" t="s">
        <v>300</v>
      </c>
      <c r="E41" s="4" t="s">
        <v>445</v>
      </c>
      <c r="F41" s="144" t="s">
        <v>43</v>
      </c>
      <c r="G41" s="16" t="s">
        <v>9</v>
      </c>
      <c r="H41" s="16" t="s">
        <v>9</v>
      </c>
      <c r="I41" s="144" t="s">
        <v>43</v>
      </c>
      <c r="J41" s="47" t="s">
        <v>9</v>
      </c>
      <c r="K41" s="144" t="s">
        <v>43</v>
      </c>
      <c r="L41" s="54">
        <v>0.56999999999999995</v>
      </c>
      <c r="M41" s="3"/>
      <c r="N41" s="14" t="s">
        <v>20</v>
      </c>
      <c r="O41" s="14" t="s">
        <v>19</v>
      </c>
      <c r="P41" s="144" t="s">
        <v>43</v>
      </c>
    </row>
    <row r="42" spans="2:16" ht="25.5" x14ac:dyDescent="0.25">
      <c r="B42" s="36" t="s">
        <v>257</v>
      </c>
      <c r="C42" s="36" t="s">
        <v>299</v>
      </c>
      <c r="D42" s="172" t="s">
        <v>298</v>
      </c>
      <c r="E42" s="4" t="s">
        <v>445</v>
      </c>
      <c r="F42" s="47" t="s">
        <v>9</v>
      </c>
      <c r="G42" s="16" t="s">
        <v>9</v>
      </c>
      <c r="H42" s="16" t="s">
        <v>9</v>
      </c>
      <c r="I42" s="47" t="s">
        <v>9</v>
      </c>
      <c r="J42" s="47" t="s">
        <v>9</v>
      </c>
      <c r="K42" s="47" t="s">
        <v>9</v>
      </c>
      <c r="L42" s="54">
        <v>0.66</v>
      </c>
      <c r="M42" s="3"/>
      <c r="N42" s="14" t="s">
        <v>20</v>
      </c>
      <c r="O42" s="14" t="s">
        <v>19</v>
      </c>
      <c r="P42" s="144" t="s">
        <v>43</v>
      </c>
    </row>
    <row r="43" spans="2:16" ht="25.5" x14ac:dyDescent="0.25">
      <c r="B43" s="36" t="s">
        <v>257</v>
      </c>
      <c r="C43" s="36" t="s">
        <v>297</v>
      </c>
      <c r="D43" s="172" t="s">
        <v>296</v>
      </c>
      <c r="E43" s="4" t="s">
        <v>445</v>
      </c>
      <c r="F43" s="16" t="s">
        <v>9</v>
      </c>
      <c r="G43" s="16" t="s">
        <v>9</v>
      </c>
      <c r="H43" s="16" t="s">
        <v>9</v>
      </c>
      <c r="I43" s="16" t="s">
        <v>9</v>
      </c>
      <c r="J43" s="47" t="s">
        <v>9</v>
      </c>
      <c r="K43" s="16" t="s">
        <v>9</v>
      </c>
      <c r="L43" s="54">
        <v>0.65</v>
      </c>
      <c r="M43" s="3"/>
      <c r="N43" s="14" t="s">
        <v>20</v>
      </c>
      <c r="O43" s="14" t="s">
        <v>19</v>
      </c>
      <c r="P43" s="144" t="s">
        <v>43</v>
      </c>
    </row>
    <row r="44" spans="2:16" ht="25.5" x14ac:dyDescent="0.25">
      <c r="B44" s="36" t="s">
        <v>257</v>
      </c>
      <c r="C44" s="36" t="s">
        <v>267</v>
      </c>
      <c r="D44" s="172" t="s">
        <v>266</v>
      </c>
      <c r="E44" s="4" t="s">
        <v>445</v>
      </c>
      <c r="F44" s="32" t="s">
        <v>21</v>
      </c>
      <c r="G44" s="32" t="s">
        <v>21</v>
      </c>
      <c r="H44" s="16" t="s">
        <v>9</v>
      </c>
      <c r="I44" s="47" t="s">
        <v>9</v>
      </c>
      <c r="J44" s="47" t="s">
        <v>9</v>
      </c>
      <c r="K44" s="47" t="s">
        <v>9</v>
      </c>
      <c r="L44" s="11">
        <v>0.91</v>
      </c>
      <c r="M44" s="3"/>
      <c r="N44" s="40">
        <v>3.5</v>
      </c>
      <c r="O44" s="14" t="s">
        <v>19</v>
      </c>
      <c r="P44" s="144" t="s">
        <v>43</v>
      </c>
    </row>
    <row r="45" spans="2:16" ht="25.5" x14ac:dyDescent="0.25">
      <c r="B45" s="36" t="s">
        <v>257</v>
      </c>
      <c r="C45" s="36" t="s">
        <v>293</v>
      </c>
      <c r="D45" s="172" t="s">
        <v>292</v>
      </c>
      <c r="E45" s="4" t="s">
        <v>445</v>
      </c>
      <c r="F45" s="144" t="s">
        <v>43</v>
      </c>
      <c r="G45" s="47" t="s">
        <v>9</v>
      </c>
      <c r="H45" s="47" t="s">
        <v>9</v>
      </c>
      <c r="I45" s="144" t="s">
        <v>43</v>
      </c>
      <c r="J45" s="47" t="s">
        <v>9</v>
      </c>
      <c r="K45" s="144" t="s">
        <v>43</v>
      </c>
      <c r="L45" s="54">
        <v>0.66</v>
      </c>
      <c r="M45" s="3"/>
      <c r="N45" s="14" t="s">
        <v>20</v>
      </c>
      <c r="O45" s="14" t="s">
        <v>19</v>
      </c>
      <c r="P45" s="144" t="s">
        <v>43</v>
      </c>
    </row>
    <row r="46" spans="2:16" ht="25.5" x14ac:dyDescent="0.25">
      <c r="B46" s="36" t="s">
        <v>257</v>
      </c>
      <c r="C46" s="36" t="s">
        <v>291</v>
      </c>
      <c r="D46" s="172" t="s">
        <v>290</v>
      </c>
      <c r="E46" s="4" t="s">
        <v>445</v>
      </c>
      <c r="F46" s="180" t="s">
        <v>43</v>
      </c>
      <c r="G46" s="16" t="s">
        <v>9</v>
      </c>
      <c r="H46" s="16" t="s">
        <v>9</v>
      </c>
      <c r="I46" s="180" t="s">
        <v>43</v>
      </c>
      <c r="J46" s="47" t="s">
        <v>9</v>
      </c>
      <c r="K46" s="180" t="s">
        <v>43</v>
      </c>
      <c r="L46" s="56">
        <v>0.32</v>
      </c>
      <c r="M46" s="3"/>
      <c r="N46" s="14" t="s">
        <v>20</v>
      </c>
      <c r="O46" s="14" t="s">
        <v>19</v>
      </c>
      <c r="P46" s="180" t="s">
        <v>43</v>
      </c>
    </row>
    <row r="47" spans="2:16" ht="25.5" x14ac:dyDescent="0.25">
      <c r="B47" s="36" t="s">
        <v>257</v>
      </c>
      <c r="C47" s="36" t="s">
        <v>289</v>
      </c>
      <c r="D47" s="172" t="s">
        <v>288</v>
      </c>
      <c r="E47" s="4" t="s">
        <v>445</v>
      </c>
      <c r="F47" s="180" t="s">
        <v>43</v>
      </c>
      <c r="G47" s="180" t="s">
        <v>43</v>
      </c>
      <c r="H47" s="50" t="s">
        <v>43</v>
      </c>
      <c r="I47" s="180" t="s">
        <v>43</v>
      </c>
      <c r="J47" s="47" t="s">
        <v>9</v>
      </c>
      <c r="K47" s="180" t="s">
        <v>43</v>
      </c>
      <c r="L47" s="56">
        <v>0.46</v>
      </c>
      <c r="M47" s="3"/>
      <c r="N47" s="14" t="s">
        <v>20</v>
      </c>
      <c r="O47" s="14" t="s">
        <v>19</v>
      </c>
      <c r="P47" s="144" t="s">
        <v>43</v>
      </c>
    </row>
    <row r="48" spans="2:16" ht="25.5" x14ac:dyDescent="0.25">
      <c r="B48" s="36" t="s">
        <v>257</v>
      </c>
      <c r="C48" s="36" t="s">
        <v>287</v>
      </c>
      <c r="D48" s="172" t="s">
        <v>286</v>
      </c>
      <c r="E48" s="4" t="s">
        <v>445</v>
      </c>
      <c r="F48" s="180" t="s">
        <v>43</v>
      </c>
      <c r="G48" s="180" t="s">
        <v>43</v>
      </c>
      <c r="H48" s="16" t="s">
        <v>9</v>
      </c>
      <c r="I48" s="180" t="s">
        <v>43</v>
      </c>
      <c r="J48" s="47" t="s">
        <v>9</v>
      </c>
      <c r="K48" s="180" t="s">
        <v>43</v>
      </c>
      <c r="L48" s="54">
        <v>0.63</v>
      </c>
      <c r="M48" s="3"/>
      <c r="N48" s="14" t="s">
        <v>20</v>
      </c>
      <c r="O48" s="14" t="s">
        <v>19</v>
      </c>
      <c r="P48" s="144" t="s">
        <v>43</v>
      </c>
    </row>
    <row r="49" spans="2:16" ht="25.5" x14ac:dyDescent="0.25">
      <c r="B49" s="36" t="s">
        <v>257</v>
      </c>
      <c r="C49" s="53" t="s">
        <v>285</v>
      </c>
      <c r="D49" s="183" t="s">
        <v>284</v>
      </c>
      <c r="E49" s="4" t="s">
        <v>445</v>
      </c>
      <c r="F49" s="144" t="s">
        <v>43</v>
      </c>
      <c r="G49" s="180" t="s">
        <v>43</v>
      </c>
      <c r="H49" s="16" t="s">
        <v>9</v>
      </c>
      <c r="I49" s="144" t="s">
        <v>43</v>
      </c>
      <c r="J49" s="47" t="s">
        <v>9</v>
      </c>
      <c r="K49" s="144" t="s">
        <v>43</v>
      </c>
      <c r="L49" s="54">
        <v>0.62</v>
      </c>
      <c r="M49" s="3"/>
      <c r="N49" s="14" t="s">
        <v>20</v>
      </c>
      <c r="O49" s="14" t="s">
        <v>19</v>
      </c>
      <c r="P49" s="144" t="s">
        <v>43</v>
      </c>
    </row>
    <row r="50" spans="2:16" ht="25.5" x14ac:dyDescent="0.25">
      <c r="B50" s="36" t="s">
        <v>257</v>
      </c>
      <c r="C50" s="36" t="s">
        <v>256</v>
      </c>
      <c r="D50" s="172" t="s">
        <v>255</v>
      </c>
      <c r="E50" s="4" t="s">
        <v>445</v>
      </c>
      <c r="F50" s="144" t="s">
        <v>43</v>
      </c>
      <c r="G50" s="144" t="s">
        <v>43</v>
      </c>
      <c r="H50" s="16" t="s">
        <v>9</v>
      </c>
      <c r="I50" s="144" t="s">
        <v>43</v>
      </c>
      <c r="J50" s="47" t="s">
        <v>9</v>
      </c>
      <c r="K50" s="144" t="s">
        <v>43</v>
      </c>
      <c r="L50" s="11">
        <v>0.88</v>
      </c>
      <c r="M50" s="3"/>
      <c r="N50" s="40">
        <v>3.5</v>
      </c>
      <c r="O50" s="14" t="s">
        <v>19</v>
      </c>
      <c r="P50" s="144" t="s">
        <v>43</v>
      </c>
    </row>
    <row r="51" spans="2:16" ht="25.5" x14ac:dyDescent="0.25">
      <c r="B51" s="36" t="s">
        <v>257</v>
      </c>
      <c r="C51" s="36" t="s">
        <v>281</v>
      </c>
      <c r="D51" s="172" t="s">
        <v>280</v>
      </c>
      <c r="E51" s="4" t="s">
        <v>445</v>
      </c>
      <c r="F51" s="180" t="s">
        <v>43</v>
      </c>
      <c r="G51" s="180" t="s">
        <v>43</v>
      </c>
      <c r="H51" s="16" t="s">
        <v>9</v>
      </c>
      <c r="I51" s="180" t="s">
        <v>43</v>
      </c>
      <c r="J51" s="47" t="s">
        <v>9</v>
      </c>
      <c r="K51" s="180" t="s">
        <v>43</v>
      </c>
      <c r="L51" s="54">
        <v>0.55000000000000004</v>
      </c>
      <c r="M51" s="3"/>
      <c r="N51" s="14" t="s">
        <v>20</v>
      </c>
      <c r="O51" s="14" t="s">
        <v>19</v>
      </c>
      <c r="P51" s="144" t="s">
        <v>43</v>
      </c>
    </row>
    <row r="52" spans="2:16" ht="25.5" x14ac:dyDescent="0.25">
      <c r="B52" s="36" t="s">
        <v>257</v>
      </c>
      <c r="C52" s="53" t="s">
        <v>279</v>
      </c>
      <c r="D52" s="183" t="s">
        <v>278</v>
      </c>
      <c r="E52" s="4" t="s">
        <v>445</v>
      </c>
      <c r="F52" s="16" t="s">
        <v>9</v>
      </c>
      <c r="G52" s="47" t="s">
        <v>9</v>
      </c>
      <c r="H52" s="16" t="s">
        <v>9</v>
      </c>
      <c r="I52" s="47" t="s">
        <v>9</v>
      </c>
      <c r="J52" s="47" t="s">
        <v>9</v>
      </c>
      <c r="K52" s="47" t="s">
        <v>9</v>
      </c>
      <c r="L52" s="54">
        <v>0.6</v>
      </c>
      <c r="M52" s="3"/>
      <c r="N52" s="14" t="s">
        <v>20</v>
      </c>
      <c r="O52" s="14" t="s">
        <v>19</v>
      </c>
      <c r="P52" s="144" t="s">
        <v>43</v>
      </c>
    </row>
    <row r="53" spans="2:16" ht="25.5" x14ac:dyDescent="0.25">
      <c r="B53" s="49" t="s">
        <v>272</v>
      </c>
      <c r="C53" s="53" t="s">
        <v>274</v>
      </c>
      <c r="D53" s="183" t="s">
        <v>273</v>
      </c>
      <c r="E53" s="4" t="s">
        <v>22</v>
      </c>
      <c r="F53" s="47" t="s">
        <v>9</v>
      </c>
      <c r="G53" s="47" t="s">
        <v>9</v>
      </c>
      <c r="H53" s="16" t="s">
        <v>9</v>
      </c>
      <c r="I53" s="47" t="s">
        <v>9</v>
      </c>
      <c r="J53" s="3"/>
      <c r="K53" s="47" t="s">
        <v>9</v>
      </c>
      <c r="L53" s="27">
        <v>0.84</v>
      </c>
      <c r="M53" s="3"/>
      <c r="N53" s="14" t="s">
        <v>20</v>
      </c>
      <c r="O53" s="14" t="s">
        <v>19</v>
      </c>
      <c r="P53" s="29" t="s">
        <v>43</v>
      </c>
    </row>
    <row r="54" spans="2:16" ht="25.5" x14ac:dyDescent="0.25">
      <c r="B54" s="49" t="s">
        <v>272</v>
      </c>
      <c r="C54" s="36" t="s">
        <v>271</v>
      </c>
      <c r="D54" s="172" t="s">
        <v>270</v>
      </c>
      <c r="E54" s="4" t="s">
        <v>101</v>
      </c>
      <c r="F54" s="47" t="s">
        <v>9</v>
      </c>
      <c r="G54" s="16" t="s">
        <v>9</v>
      </c>
      <c r="H54" s="16" t="s">
        <v>9</v>
      </c>
      <c r="I54" s="47" t="s">
        <v>9</v>
      </c>
      <c r="J54" s="47" t="s">
        <v>9</v>
      </c>
      <c r="K54" s="47" t="s">
        <v>9</v>
      </c>
      <c r="L54" s="44">
        <v>0.5</v>
      </c>
      <c r="M54" s="3"/>
      <c r="N54" s="14" t="s">
        <v>20</v>
      </c>
      <c r="O54" s="14" t="s">
        <v>19</v>
      </c>
      <c r="P54" s="29" t="s">
        <v>43</v>
      </c>
    </row>
    <row r="55" spans="2:16" ht="25.5" x14ac:dyDescent="0.25">
      <c r="B55" s="49" t="s">
        <v>239</v>
      </c>
      <c r="C55" s="36" t="s">
        <v>238</v>
      </c>
      <c r="D55" s="172" t="s">
        <v>237</v>
      </c>
      <c r="E55" s="4" t="s">
        <v>101</v>
      </c>
      <c r="F55" s="47" t="s">
        <v>9</v>
      </c>
      <c r="G55" s="16" t="s">
        <v>9</v>
      </c>
      <c r="H55" s="16" t="s">
        <v>9</v>
      </c>
      <c r="I55" s="47" t="s">
        <v>9</v>
      </c>
      <c r="J55" s="29" t="s">
        <v>43</v>
      </c>
      <c r="K55" s="29" t="s">
        <v>43</v>
      </c>
      <c r="L55" s="9">
        <v>0.9</v>
      </c>
      <c r="M55" s="3"/>
      <c r="N55" s="40">
        <v>3.5</v>
      </c>
      <c r="O55" s="14" t="s">
        <v>19</v>
      </c>
      <c r="P55" s="29" t="s">
        <v>43</v>
      </c>
    </row>
    <row r="56" spans="2:16" ht="25.5" x14ac:dyDescent="0.25">
      <c r="B56" s="49" t="s">
        <v>239</v>
      </c>
      <c r="C56" s="36" t="s">
        <v>264</v>
      </c>
      <c r="D56" s="172" t="s">
        <v>263</v>
      </c>
      <c r="E56" s="4" t="s">
        <v>22</v>
      </c>
      <c r="F56" s="16" t="s">
        <v>9</v>
      </c>
      <c r="G56" s="16" t="s">
        <v>9</v>
      </c>
      <c r="H56" s="16" t="s">
        <v>9</v>
      </c>
      <c r="I56" s="16" t="s">
        <v>9</v>
      </c>
      <c r="J56" s="3"/>
      <c r="K56" s="16" t="s">
        <v>9</v>
      </c>
      <c r="L56" s="52">
        <v>0.67</v>
      </c>
      <c r="M56" s="3"/>
      <c r="N56" s="14" t="s">
        <v>20</v>
      </c>
      <c r="O56" s="14" t="s">
        <v>19</v>
      </c>
      <c r="P56" s="29" t="s">
        <v>43</v>
      </c>
    </row>
    <row r="57" spans="2:16" ht="25.5" x14ac:dyDescent="0.25">
      <c r="B57" s="49" t="s">
        <v>239</v>
      </c>
      <c r="C57" s="36" t="s">
        <v>262</v>
      </c>
      <c r="D57" s="172" t="s">
        <v>261</v>
      </c>
      <c r="E57" s="4" t="s">
        <v>22</v>
      </c>
      <c r="F57" s="16" t="s">
        <v>9</v>
      </c>
      <c r="G57" s="16" t="s">
        <v>9</v>
      </c>
      <c r="H57" s="16" t="s">
        <v>9</v>
      </c>
      <c r="I57" s="16" t="s">
        <v>9</v>
      </c>
      <c r="J57" s="3"/>
      <c r="K57" s="16" t="s">
        <v>9</v>
      </c>
      <c r="L57" s="29">
        <v>0.84</v>
      </c>
      <c r="M57" s="3"/>
      <c r="N57" s="14" t="s">
        <v>20</v>
      </c>
      <c r="O57" s="14" t="s">
        <v>19</v>
      </c>
      <c r="P57" s="29" t="s">
        <v>43</v>
      </c>
    </row>
    <row r="58" spans="2:16" x14ac:dyDescent="0.25">
      <c r="B58" s="49" t="s">
        <v>260</v>
      </c>
      <c r="C58" s="36" t="s">
        <v>259</v>
      </c>
      <c r="D58" s="172" t="s">
        <v>258</v>
      </c>
      <c r="E58" s="4" t="s">
        <v>22</v>
      </c>
      <c r="F58" s="50" t="s">
        <v>43</v>
      </c>
      <c r="G58" s="16" t="s">
        <v>9</v>
      </c>
      <c r="H58" s="16" t="s">
        <v>9</v>
      </c>
      <c r="I58" s="50" t="s">
        <v>43</v>
      </c>
      <c r="J58" s="3"/>
      <c r="K58" s="50" t="s">
        <v>43</v>
      </c>
      <c r="L58" s="9">
        <v>0.99</v>
      </c>
      <c r="M58" s="3"/>
      <c r="N58" s="9" t="s">
        <v>9</v>
      </c>
      <c r="O58" s="9" t="s">
        <v>9</v>
      </c>
      <c r="P58" s="29" t="s">
        <v>43</v>
      </c>
    </row>
    <row r="59" spans="2:16" x14ac:dyDescent="0.25">
      <c r="B59" s="49" t="s">
        <v>173</v>
      </c>
      <c r="C59" s="36" t="s">
        <v>172</v>
      </c>
      <c r="D59" s="172" t="s">
        <v>171</v>
      </c>
      <c r="E59" s="4" t="s">
        <v>22</v>
      </c>
      <c r="F59" s="50" t="s">
        <v>43</v>
      </c>
      <c r="G59" s="30" t="s">
        <v>167</v>
      </c>
      <c r="H59" s="16" t="s">
        <v>9</v>
      </c>
      <c r="I59" s="50" t="s">
        <v>43</v>
      </c>
      <c r="J59" s="3"/>
      <c r="K59" s="50" t="s">
        <v>43</v>
      </c>
      <c r="L59" s="9">
        <v>0.97</v>
      </c>
      <c r="M59" s="3"/>
      <c r="N59" s="9" t="s">
        <v>9</v>
      </c>
      <c r="O59" s="9" t="s">
        <v>9</v>
      </c>
      <c r="P59" s="50" t="s">
        <v>43</v>
      </c>
    </row>
    <row r="60" spans="2:16" ht="25.5" x14ac:dyDescent="0.25">
      <c r="B60" s="49" t="s">
        <v>173</v>
      </c>
      <c r="C60" s="53" t="s">
        <v>254</v>
      </c>
      <c r="D60" s="172" t="s">
        <v>253</v>
      </c>
      <c r="E60" s="4" t="s">
        <v>445</v>
      </c>
      <c r="F60" s="16" t="s">
        <v>9</v>
      </c>
      <c r="G60" s="16" t="s">
        <v>9</v>
      </c>
      <c r="H60" s="16" t="s">
        <v>9</v>
      </c>
      <c r="I60" s="16" t="s">
        <v>9</v>
      </c>
      <c r="J60" s="3"/>
      <c r="K60" s="16" t="s">
        <v>9</v>
      </c>
      <c r="L60" s="27">
        <v>0.76</v>
      </c>
      <c r="M60" s="3"/>
      <c r="N60" s="14" t="s">
        <v>20</v>
      </c>
      <c r="O60" s="14" t="s">
        <v>19</v>
      </c>
      <c r="P60" s="144" t="s">
        <v>43</v>
      </c>
    </row>
    <row r="61" spans="2:16" ht="25.5" x14ac:dyDescent="0.25">
      <c r="B61" s="49" t="s">
        <v>173</v>
      </c>
      <c r="C61" s="36" t="s">
        <v>252</v>
      </c>
      <c r="D61" s="172" t="s">
        <v>251</v>
      </c>
      <c r="E61" s="4" t="s">
        <v>22</v>
      </c>
      <c r="F61" s="25" t="s">
        <v>43</v>
      </c>
      <c r="G61" s="16" t="s">
        <v>9</v>
      </c>
      <c r="H61" s="16" t="s">
        <v>9</v>
      </c>
      <c r="I61" s="25" t="s">
        <v>43</v>
      </c>
      <c r="J61" s="3"/>
      <c r="K61" s="25" t="s">
        <v>43</v>
      </c>
      <c r="L61" s="52">
        <v>0.64</v>
      </c>
      <c r="M61" s="3"/>
      <c r="N61" s="14" t="s">
        <v>20</v>
      </c>
      <c r="O61" s="14" t="s">
        <v>19</v>
      </c>
      <c r="P61" s="25" t="s">
        <v>43</v>
      </c>
    </row>
    <row r="62" spans="2:16" ht="25.5" x14ac:dyDescent="0.25">
      <c r="B62" s="49" t="s">
        <v>173</v>
      </c>
      <c r="C62" s="36" t="s">
        <v>250</v>
      </c>
      <c r="D62" s="172" t="s">
        <v>249</v>
      </c>
      <c r="E62" s="18" t="s">
        <v>445</v>
      </c>
      <c r="F62" s="144" t="s">
        <v>43</v>
      </c>
      <c r="G62" s="16" t="s">
        <v>9</v>
      </c>
      <c r="H62" s="16" t="s">
        <v>9</v>
      </c>
      <c r="I62" s="144" t="s">
        <v>43</v>
      </c>
      <c r="J62" s="3"/>
      <c r="K62" s="144" t="s">
        <v>43</v>
      </c>
      <c r="L62" s="9">
        <v>0.87</v>
      </c>
      <c r="M62" s="3"/>
      <c r="N62" s="40">
        <v>3.5</v>
      </c>
      <c r="O62" s="14" t="s">
        <v>19</v>
      </c>
      <c r="P62" s="144" t="s">
        <v>43</v>
      </c>
    </row>
    <row r="63" spans="2:16" ht="25.5" x14ac:dyDescent="0.25">
      <c r="B63" s="175" t="s">
        <v>246</v>
      </c>
      <c r="C63" s="176" t="s">
        <v>245</v>
      </c>
      <c r="D63" s="173" t="s">
        <v>244</v>
      </c>
      <c r="E63" s="4" t="s">
        <v>22</v>
      </c>
      <c r="F63" s="13" t="s">
        <v>18</v>
      </c>
      <c r="G63" s="73" t="s">
        <v>18</v>
      </c>
      <c r="H63" s="7" t="s">
        <v>21</v>
      </c>
      <c r="I63" s="13" t="s">
        <v>18</v>
      </c>
      <c r="J63" s="3"/>
      <c r="K63" s="13" t="s">
        <v>18</v>
      </c>
      <c r="L63" s="41">
        <v>0.51</v>
      </c>
      <c r="M63" s="3"/>
      <c r="N63" s="14" t="s">
        <v>20</v>
      </c>
      <c r="O63" s="14" t="s">
        <v>19</v>
      </c>
      <c r="P63" s="13" t="s">
        <v>18</v>
      </c>
    </row>
    <row r="64" spans="2:16" x14ac:dyDescent="0.25">
      <c r="B64" s="49" t="s">
        <v>170</v>
      </c>
      <c r="C64" s="36" t="s">
        <v>169</v>
      </c>
      <c r="D64" s="172" t="s">
        <v>168</v>
      </c>
      <c r="E64" s="4" t="s">
        <v>22</v>
      </c>
      <c r="F64" s="47" t="s">
        <v>9</v>
      </c>
      <c r="G64" s="16" t="s">
        <v>9</v>
      </c>
      <c r="H64" s="16" t="s">
        <v>9</v>
      </c>
      <c r="I64" s="16" t="s">
        <v>9</v>
      </c>
      <c r="J64" s="3"/>
      <c r="K64" s="16" t="s">
        <v>9</v>
      </c>
      <c r="L64" s="9">
        <v>0.96</v>
      </c>
      <c r="M64" s="3"/>
      <c r="N64" s="9" t="s">
        <v>9</v>
      </c>
      <c r="O64" s="9" t="s">
        <v>9</v>
      </c>
      <c r="P64" s="16" t="s">
        <v>9</v>
      </c>
    </row>
    <row r="65" spans="2:16" ht="25.5" x14ac:dyDescent="0.25">
      <c r="B65" s="49" t="s">
        <v>170</v>
      </c>
      <c r="C65" s="36" t="s">
        <v>241</v>
      </c>
      <c r="D65" s="172" t="s">
        <v>240</v>
      </c>
      <c r="E65" s="4" t="s">
        <v>445</v>
      </c>
      <c r="F65" s="47" t="s">
        <v>9</v>
      </c>
      <c r="G65" s="16" t="s">
        <v>9</v>
      </c>
      <c r="H65" s="47" t="s">
        <v>9</v>
      </c>
      <c r="I65" s="47" t="s">
        <v>9</v>
      </c>
      <c r="J65" s="47" t="s">
        <v>9</v>
      </c>
      <c r="K65" s="47" t="s">
        <v>9</v>
      </c>
      <c r="L65" s="29">
        <v>0.7</v>
      </c>
      <c r="M65" s="3"/>
      <c r="N65" s="14" t="s">
        <v>20</v>
      </c>
      <c r="O65" s="14" t="s">
        <v>19</v>
      </c>
      <c r="P65" s="144" t="s">
        <v>43</v>
      </c>
    </row>
    <row r="66" spans="2:16" ht="25.5" x14ac:dyDescent="0.25">
      <c r="B66" s="49" t="s">
        <v>170</v>
      </c>
      <c r="C66" s="36" t="s">
        <v>243</v>
      </c>
      <c r="D66" s="172" t="s">
        <v>242</v>
      </c>
      <c r="E66" s="4" t="s">
        <v>445</v>
      </c>
      <c r="F66" s="144" t="s">
        <v>43</v>
      </c>
      <c r="G66" s="16" t="s">
        <v>9</v>
      </c>
      <c r="H66" s="47" t="s">
        <v>9</v>
      </c>
      <c r="I66" s="144" t="s">
        <v>43</v>
      </c>
      <c r="J66" s="47" t="s">
        <v>9</v>
      </c>
      <c r="K66" s="144" t="s">
        <v>43</v>
      </c>
      <c r="L66" s="9">
        <v>0.85</v>
      </c>
      <c r="M66" s="3"/>
      <c r="N66" s="40">
        <v>3.5</v>
      </c>
      <c r="O66" s="14" t="s">
        <v>19</v>
      </c>
      <c r="P66" s="144" t="s">
        <v>43</v>
      </c>
    </row>
    <row r="67" spans="2:16" ht="25.5" x14ac:dyDescent="0.25">
      <c r="B67" s="6" t="s">
        <v>236</v>
      </c>
      <c r="C67" s="5" t="s">
        <v>235</v>
      </c>
      <c r="D67" s="173" t="s">
        <v>234</v>
      </c>
      <c r="E67" s="4" t="s">
        <v>22</v>
      </c>
      <c r="F67" s="11" t="s">
        <v>9</v>
      </c>
      <c r="G67" s="141" t="s">
        <v>9</v>
      </c>
      <c r="H67" s="141" t="s">
        <v>9</v>
      </c>
      <c r="I67" s="11" t="s">
        <v>9</v>
      </c>
      <c r="J67" s="3"/>
      <c r="K67" s="11" t="s">
        <v>9</v>
      </c>
      <c r="L67" s="9">
        <v>0.93</v>
      </c>
      <c r="M67" s="3"/>
      <c r="N67" s="40">
        <v>3.5</v>
      </c>
      <c r="O67" s="14" t="s">
        <v>19</v>
      </c>
      <c r="P67" s="51" t="s">
        <v>43</v>
      </c>
    </row>
    <row r="68" spans="2:16" ht="25.5" x14ac:dyDescent="0.25">
      <c r="B68" s="49" t="s">
        <v>233</v>
      </c>
      <c r="C68" s="36" t="s">
        <v>232</v>
      </c>
      <c r="D68" s="173" t="s">
        <v>231</v>
      </c>
      <c r="E68" s="4" t="s">
        <v>22</v>
      </c>
      <c r="F68" s="11" t="s">
        <v>9</v>
      </c>
      <c r="G68" s="141" t="s">
        <v>9</v>
      </c>
      <c r="H68" s="141" t="s">
        <v>9</v>
      </c>
      <c r="I68" s="11" t="s">
        <v>9</v>
      </c>
      <c r="J68" s="3"/>
      <c r="K68" s="141" t="s">
        <v>9</v>
      </c>
      <c r="L68" s="3"/>
      <c r="M68" s="14" t="s">
        <v>19</v>
      </c>
      <c r="N68" s="40">
        <v>3.5</v>
      </c>
      <c r="O68" s="14" t="s">
        <v>19</v>
      </c>
      <c r="P68" s="51" t="s">
        <v>43</v>
      </c>
    </row>
    <row r="69" spans="2:16" ht="25.5" x14ac:dyDescent="0.25">
      <c r="B69" s="6" t="s">
        <v>160</v>
      </c>
      <c r="C69" s="5" t="s">
        <v>159</v>
      </c>
      <c r="D69" s="173" t="s">
        <v>158</v>
      </c>
      <c r="E69" s="28" t="s">
        <v>55</v>
      </c>
      <c r="F69" s="47" t="s">
        <v>9</v>
      </c>
      <c r="G69" s="16" t="s">
        <v>9</v>
      </c>
      <c r="H69" s="47" t="s">
        <v>9</v>
      </c>
      <c r="I69" s="47" t="s">
        <v>9</v>
      </c>
      <c r="J69" s="3"/>
      <c r="K69" s="47" t="s">
        <v>9</v>
      </c>
      <c r="L69" s="9">
        <v>0.95</v>
      </c>
      <c r="M69" s="3"/>
      <c r="N69" s="9" t="s">
        <v>9</v>
      </c>
      <c r="O69" s="9" t="s">
        <v>9</v>
      </c>
      <c r="P69" s="47" t="s">
        <v>9</v>
      </c>
    </row>
    <row r="70" spans="2:16" x14ac:dyDescent="0.25">
      <c r="B70" s="6" t="s">
        <v>219</v>
      </c>
      <c r="C70" s="5" t="s">
        <v>218</v>
      </c>
      <c r="D70" s="173" t="s">
        <v>217</v>
      </c>
      <c r="E70" s="4" t="s">
        <v>22</v>
      </c>
      <c r="F70" s="25" t="s">
        <v>43</v>
      </c>
      <c r="G70" s="16" t="s">
        <v>9</v>
      </c>
      <c r="H70" s="47" t="s">
        <v>9</v>
      </c>
      <c r="I70" s="25" t="s">
        <v>43</v>
      </c>
      <c r="J70" s="3"/>
      <c r="K70" s="25" t="s">
        <v>43</v>
      </c>
      <c r="L70" s="9">
        <v>0.97</v>
      </c>
      <c r="M70" s="3"/>
      <c r="N70" s="9" t="s">
        <v>9</v>
      </c>
      <c r="O70" s="9" t="s">
        <v>9</v>
      </c>
      <c r="P70" s="25" t="s">
        <v>43</v>
      </c>
    </row>
    <row r="71" spans="2:16" x14ac:dyDescent="0.25">
      <c r="B71" s="6" t="s">
        <v>202</v>
      </c>
      <c r="C71" s="5" t="s">
        <v>367</v>
      </c>
      <c r="D71" s="173" t="s">
        <v>366</v>
      </c>
      <c r="E71" s="4" t="s">
        <v>22</v>
      </c>
      <c r="F71" s="47" t="s">
        <v>9</v>
      </c>
      <c r="G71" s="16" t="s">
        <v>9</v>
      </c>
      <c r="H71" s="47" t="s">
        <v>9</v>
      </c>
      <c r="I71" s="47" t="s">
        <v>9</v>
      </c>
      <c r="J71" s="3"/>
      <c r="K71" s="47" t="s">
        <v>9</v>
      </c>
      <c r="L71" s="9">
        <v>0.96</v>
      </c>
      <c r="M71" s="3"/>
      <c r="N71" s="9" t="s">
        <v>9</v>
      </c>
      <c r="O71" s="9" t="s">
        <v>9</v>
      </c>
      <c r="P71" s="47" t="s">
        <v>9</v>
      </c>
    </row>
    <row r="72" spans="2:16" ht="25.5" x14ac:dyDescent="0.25">
      <c r="B72" s="6" t="s">
        <v>202</v>
      </c>
      <c r="C72" s="5" t="s">
        <v>207</v>
      </c>
      <c r="D72" s="173" t="s">
        <v>206</v>
      </c>
      <c r="E72" s="4" t="s">
        <v>22</v>
      </c>
      <c r="F72" s="16" t="s">
        <v>9</v>
      </c>
      <c r="G72" s="16" t="s">
        <v>9</v>
      </c>
      <c r="H72" s="16" t="s">
        <v>9</v>
      </c>
      <c r="I72" s="16" t="s">
        <v>9</v>
      </c>
      <c r="J72" s="55"/>
      <c r="K72" s="16" t="s">
        <v>9</v>
      </c>
      <c r="L72" s="27">
        <v>0.72</v>
      </c>
      <c r="M72" s="3"/>
      <c r="N72" s="14" t="s">
        <v>20</v>
      </c>
      <c r="O72" s="14" t="s">
        <v>19</v>
      </c>
      <c r="P72" s="25" t="s">
        <v>43</v>
      </c>
    </row>
    <row r="73" spans="2:16" ht="25.5" x14ac:dyDescent="0.25">
      <c r="B73" s="6" t="s">
        <v>202</v>
      </c>
      <c r="C73" s="5" t="s">
        <v>204</v>
      </c>
      <c r="D73" s="173" t="s">
        <v>203</v>
      </c>
      <c r="E73" s="4" t="s">
        <v>22</v>
      </c>
      <c r="F73" s="47" t="s">
        <v>9</v>
      </c>
      <c r="G73" s="16" t="s">
        <v>9</v>
      </c>
      <c r="H73" s="47" t="s">
        <v>9</v>
      </c>
      <c r="I73" s="47" t="s">
        <v>9</v>
      </c>
      <c r="J73" s="3"/>
      <c r="K73" s="47" t="s">
        <v>9</v>
      </c>
      <c r="L73" s="27">
        <v>0.83</v>
      </c>
      <c r="M73" s="3"/>
      <c r="N73" s="14" t="s">
        <v>20</v>
      </c>
      <c r="O73" s="14" t="s">
        <v>19</v>
      </c>
      <c r="P73" s="25" t="s">
        <v>43</v>
      </c>
    </row>
    <row r="74" spans="2:16" ht="25.5" x14ac:dyDescent="0.25">
      <c r="B74" s="175" t="s">
        <v>202</v>
      </c>
      <c r="C74" s="176" t="s">
        <v>201</v>
      </c>
      <c r="D74" s="173" t="s">
        <v>200</v>
      </c>
      <c r="E74" s="4" t="s">
        <v>22</v>
      </c>
      <c r="F74" s="22" t="s">
        <v>37</v>
      </c>
      <c r="G74" s="72" t="s">
        <v>37</v>
      </c>
      <c r="H74" s="47" t="s">
        <v>9</v>
      </c>
      <c r="I74" s="22" t="s">
        <v>37</v>
      </c>
      <c r="J74" s="3"/>
      <c r="K74" s="22" t="s">
        <v>37</v>
      </c>
      <c r="L74" s="46">
        <v>0.33</v>
      </c>
      <c r="M74" s="3"/>
      <c r="N74" s="14" t="s">
        <v>20</v>
      </c>
      <c r="O74" s="14" t="s">
        <v>19</v>
      </c>
      <c r="P74" s="22" t="s">
        <v>37</v>
      </c>
    </row>
    <row r="75" spans="2:16" ht="25.5" x14ac:dyDescent="0.25">
      <c r="B75" s="6" t="s">
        <v>304</v>
      </c>
      <c r="C75" s="5" t="s">
        <v>303</v>
      </c>
      <c r="D75" s="173" t="s">
        <v>302</v>
      </c>
      <c r="E75" s="4" t="s">
        <v>22</v>
      </c>
      <c r="F75" s="47" t="s">
        <v>9</v>
      </c>
      <c r="G75" s="16" t="s">
        <v>9</v>
      </c>
      <c r="H75" s="16" t="s">
        <v>9</v>
      </c>
      <c r="I75" s="16" t="s">
        <v>9</v>
      </c>
      <c r="J75" s="3"/>
      <c r="K75" s="47" t="s">
        <v>9</v>
      </c>
      <c r="L75" s="11">
        <v>0.92</v>
      </c>
      <c r="M75" s="3"/>
      <c r="N75" s="34" t="s">
        <v>26</v>
      </c>
      <c r="O75" s="14" t="s">
        <v>19</v>
      </c>
      <c r="P75" s="25" t="s">
        <v>43</v>
      </c>
    </row>
    <row r="76" spans="2:16" ht="25.5" x14ac:dyDescent="0.25">
      <c r="B76" s="6" t="s">
        <v>166</v>
      </c>
      <c r="C76" s="5" t="s">
        <v>295</v>
      </c>
      <c r="D76" s="173" t="s">
        <v>294</v>
      </c>
      <c r="E76" s="4" t="s">
        <v>22</v>
      </c>
      <c r="F76" s="25" t="s">
        <v>43</v>
      </c>
      <c r="G76" s="16" t="s">
        <v>9</v>
      </c>
      <c r="H76" s="16" t="s">
        <v>9</v>
      </c>
      <c r="I76" s="51" t="s">
        <v>43</v>
      </c>
      <c r="J76" s="3"/>
      <c r="K76" s="25" t="s">
        <v>43</v>
      </c>
      <c r="L76" s="11">
        <v>0.93</v>
      </c>
      <c r="M76" s="3"/>
      <c r="N76" s="34" t="s">
        <v>26</v>
      </c>
      <c r="O76" s="14" t="s">
        <v>19</v>
      </c>
      <c r="P76" s="25" t="s">
        <v>43</v>
      </c>
    </row>
    <row r="77" spans="2:16" ht="25.5" x14ac:dyDescent="0.25">
      <c r="B77" s="175" t="s">
        <v>166</v>
      </c>
      <c r="C77" s="176" t="s">
        <v>165</v>
      </c>
      <c r="D77" s="173" t="s">
        <v>164</v>
      </c>
      <c r="E77" s="4" t="s">
        <v>22</v>
      </c>
      <c r="F77" s="13" t="s">
        <v>18</v>
      </c>
      <c r="G77" s="73" t="s">
        <v>18</v>
      </c>
      <c r="H77" s="8" t="s">
        <v>21</v>
      </c>
      <c r="I77" s="13" t="s">
        <v>18</v>
      </c>
      <c r="J77" s="3"/>
      <c r="K77" s="13" t="s">
        <v>18</v>
      </c>
      <c r="L77" s="15">
        <v>0.05</v>
      </c>
      <c r="M77" s="3"/>
      <c r="N77" s="14" t="s">
        <v>20</v>
      </c>
      <c r="O77" s="14" t="s">
        <v>19</v>
      </c>
      <c r="P77" s="13" t="s">
        <v>18</v>
      </c>
    </row>
    <row r="78" spans="2:16" ht="25.5" x14ac:dyDescent="0.25">
      <c r="B78" s="6" t="s">
        <v>163</v>
      </c>
      <c r="C78" s="5" t="s">
        <v>162</v>
      </c>
      <c r="D78" s="173" t="s">
        <v>161</v>
      </c>
      <c r="E78" s="4" t="s">
        <v>22</v>
      </c>
      <c r="F78" s="11" t="s">
        <v>9</v>
      </c>
      <c r="G78" s="141" t="s">
        <v>9</v>
      </c>
      <c r="H78" s="141" t="s">
        <v>9</v>
      </c>
      <c r="I78" s="11" t="s">
        <v>9</v>
      </c>
      <c r="J78" s="3"/>
      <c r="K78" s="11" t="s">
        <v>9</v>
      </c>
      <c r="L78" s="3"/>
      <c r="M78" s="9" t="s">
        <v>9</v>
      </c>
      <c r="N78" s="35">
        <v>3.5</v>
      </c>
      <c r="O78" s="14" t="s">
        <v>19</v>
      </c>
      <c r="P78" s="25" t="s">
        <v>43</v>
      </c>
    </row>
    <row r="79" spans="2:16" ht="25.5" x14ac:dyDescent="0.25">
      <c r="B79" s="6" t="s">
        <v>138</v>
      </c>
      <c r="C79" s="5" t="s">
        <v>137</v>
      </c>
      <c r="D79" s="173" t="s">
        <v>136</v>
      </c>
      <c r="E79" s="28" t="s">
        <v>55</v>
      </c>
      <c r="F79" s="47" t="s">
        <v>9</v>
      </c>
      <c r="G79" s="16" t="s">
        <v>9</v>
      </c>
      <c r="H79" s="16" t="s">
        <v>9</v>
      </c>
      <c r="I79" s="47" t="s">
        <v>9</v>
      </c>
      <c r="J79" s="3"/>
      <c r="K79" s="47" t="s">
        <v>9</v>
      </c>
      <c r="L79" s="9">
        <v>0.97</v>
      </c>
      <c r="M79" s="3"/>
      <c r="N79" s="9" t="s">
        <v>9</v>
      </c>
      <c r="O79" s="9" t="s">
        <v>9</v>
      </c>
      <c r="P79" s="47" t="s">
        <v>9</v>
      </c>
    </row>
    <row r="80" spans="2:16" ht="25.5" x14ac:dyDescent="0.25">
      <c r="B80" s="6" t="s">
        <v>138</v>
      </c>
      <c r="C80" s="5" t="s">
        <v>157</v>
      </c>
      <c r="D80" s="173" t="s">
        <v>156</v>
      </c>
      <c r="E80" s="4" t="s">
        <v>22</v>
      </c>
      <c r="F80" s="47" t="s">
        <v>9</v>
      </c>
      <c r="G80" s="16" t="s">
        <v>9</v>
      </c>
      <c r="H80" s="16" t="s">
        <v>9</v>
      </c>
      <c r="I80" s="47" t="s">
        <v>9</v>
      </c>
      <c r="J80" s="3"/>
      <c r="K80" s="47" t="s">
        <v>9</v>
      </c>
      <c r="L80" s="41">
        <v>0.53</v>
      </c>
      <c r="M80" s="3"/>
      <c r="N80" s="14" t="s">
        <v>20</v>
      </c>
      <c r="O80" s="14" t="s">
        <v>19</v>
      </c>
      <c r="P80" s="25" t="s">
        <v>43</v>
      </c>
    </row>
    <row r="81" spans="2:16" ht="25.5" x14ac:dyDescent="0.25">
      <c r="B81" s="6" t="s">
        <v>138</v>
      </c>
      <c r="C81" s="5" t="s">
        <v>155</v>
      </c>
      <c r="D81" s="173" t="s">
        <v>154</v>
      </c>
      <c r="E81" s="4" t="s">
        <v>22</v>
      </c>
      <c r="F81" s="16" t="s">
        <v>9</v>
      </c>
      <c r="G81" s="16" t="s">
        <v>9</v>
      </c>
      <c r="H81" s="16" t="s">
        <v>9</v>
      </c>
      <c r="I81" s="16" t="s">
        <v>9</v>
      </c>
      <c r="J81" s="55"/>
      <c r="K81" s="16" t="s">
        <v>9</v>
      </c>
      <c r="L81" s="41">
        <v>0.62</v>
      </c>
      <c r="M81" s="3"/>
      <c r="N81" s="14" t="s">
        <v>20</v>
      </c>
      <c r="O81" s="14" t="s">
        <v>19</v>
      </c>
      <c r="P81" s="25" t="s">
        <v>43</v>
      </c>
    </row>
    <row r="82" spans="2:16" ht="25.5" x14ac:dyDescent="0.25">
      <c r="B82" s="175" t="s">
        <v>138</v>
      </c>
      <c r="C82" s="176" t="s">
        <v>153</v>
      </c>
      <c r="D82" s="173" t="s">
        <v>152</v>
      </c>
      <c r="E82" s="4" t="s">
        <v>22</v>
      </c>
      <c r="F82" s="10" t="s">
        <v>21</v>
      </c>
      <c r="G82" s="10" t="s">
        <v>21</v>
      </c>
      <c r="H82" s="16" t="s">
        <v>9</v>
      </c>
      <c r="I82" s="72" t="s">
        <v>37</v>
      </c>
      <c r="J82" s="3"/>
      <c r="K82" s="72" t="s">
        <v>37</v>
      </c>
      <c r="L82" s="48">
        <v>0.4</v>
      </c>
      <c r="M82" s="3"/>
      <c r="N82" s="14" t="s">
        <v>20</v>
      </c>
      <c r="O82" s="14" t="s">
        <v>19</v>
      </c>
      <c r="P82" s="22" t="s">
        <v>37</v>
      </c>
    </row>
    <row r="83" spans="2:16" ht="25.5" x14ac:dyDescent="0.25">
      <c r="B83" s="175" t="s">
        <v>138</v>
      </c>
      <c r="C83" s="176" t="s">
        <v>151</v>
      </c>
      <c r="D83" s="173" t="s">
        <v>150</v>
      </c>
      <c r="E83" s="4" t="s">
        <v>22</v>
      </c>
      <c r="F83" s="22" t="s">
        <v>37</v>
      </c>
      <c r="G83" s="72" t="s">
        <v>37</v>
      </c>
      <c r="H83" s="16" t="s">
        <v>9</v>
      </c>
      <c r="I83" s="22" t="s">
        <v>37</v>
      </c>
      <c r="J83" s="55"/>
      <c r="K83" s="22" t="s">
        <v>37</v>
      </c>
      <c r="L83" s="48">
        <v>0.38</v>
      </c>
      <c r="M83" s="3"/>
      <c r="N83" s="14" t="s">
        <v>20</v>
      </c>
      <c r="O83" s="14" t="s">
        <v>19</v>
      </c>
      <c r="P83" s="22" t="s">
        <v>37</v>
      </c>
    </row>
    <row r="84" spans="2:16" ht="25.5" x14ac:dyDescent="0.25">
      <c r="B84" s="6" t="s">
        <v>138</v>
      </c>
      <c r="C84" s="38" t="s">
        <v>148</v>
      </c>
      <c r="D84" s="173" t="s">
        <v>147</v>
      </c>
      <c r="E84" s="28" t="s">
        <v>22</v>
      </c>
      <c r="F84" s="47" t="s">
        <v>9</v>
      </c>
      <c r="G84" s="16" t="s">
        <v>9</v>
      </c>
      <c r="H84" s="16" t="s">
        <v>9</v>
      </c>
      <c r="I84" s="16" t="s">
        <v>9</v>
      </c>
      <c r="J84" s="3"/>
      <c r="K84" s="16" t="s">
        <v>9</v>
      </c>
      <c r="L84" s="41">
        <v>0.67</v>
      </c>
      <c r="M84" s="3"/>
      <c r="N84" s="14" t="s">
        <v>20</v>
      </c>
      <c r="O84" s="14" t="s">
        <v>19</v>
      </c>
      <c r="P84" s="25" t="s">
        <v>43</v>
      </c>
    </row>
    <row r="85" spans="2:16" ht="25.5" x14ac:dyDescent="0.25">
      <c r="B85" s="175" t="s">
        <v>138</v>
      </c>
      <c r="C85" s="176" t="s">
        <v>146</v>
      </c>
      <c r="D85" s="173" t="s">
        <v>145</v>
      </c>
      <c r="E85" s="43" t="s">
        <v>22</v>
      </c>
      <c r="F85" s="22" t="s">
        <v>37</v>
      </c>
      <c r="G85" s="72" t="s">
        <v>37</v>
      </c>
      <c r="H85" s="16" t="s">
        <v>9</v>
      </c>
      <c r="I85" s="22" t="s">
        <v>37</v>
      </c>
      <c r="J85" s="55"/>
      <c r="K85" s="22" t="s">
        <v>37</v>
      </c>
      <c r="L85" s="15">
        <v>0.15</v>
      </c>
      <c r="M85" s="3"/>
      <c r="N85" s="14" t="s">
        <v>20</v>
      </c>
      <c r="O85" s="14" t="s">
        <v>19</v>
      </c>
      <c r="P85" s="22" t="s">
        <v>37</v>
      </c>
    </row>
    <row r="86" spans="2:16" ht="25.5" x14ac:dyDescent="0.25">
      <c r="B86" s="6" t="s">
        <v>127</v>
      </c>
      <c r="C86" s="5" t="s">
        <v>283</v>
      </c>
      <c r="D86" s="173" t="s">
        <v>282</v>
      </c>
      <c r="E86" s="4" t="s">
        <v>22</v>
      </c>
      <c r="F86" s="16" t="s">
        <v>9</v>
      </c>
      <c r="G86" s="16" t="s">
        <v>9</v>
      </c>
      <c r="H86" s="16" t="s">
        <v>9</v>
      </c>
      <c r="I86" s="16" t="s">
        <v>9</v>
      </c>
      <c r="J86" s="55"/>
      <c r="K86" s="16" t="s">
        <v>9</v>
      </c>
      <c r="L86" s="9">
        <v>0.86</v>
      </c>
      <c r="M86" s="3"/>
      <c r="N86" s="40">
        <v>3.5</v>
      </c>
      <c r="O86" s="14" t="s">
        <v>19</v>
      </c>
      <c r="P86" s="45" t="s">
        <v>43</v>
      </c>
    </row>
    <row r="87" spans="2:16" ht="25.5" x14ac:dyDescent="0.25">
      <c r="B87" s="175" t="s">
        <v>127</v>
      </c>
      <c r="C87" s="176" t="s">
        <v>135</v>
      </c>
      <c r="D87" s="173" t="s">
        <v>134</v>
      </c>
      <c r="E87" s="4" t="s">
        <v>22</v>
      </c>
      <c r="F87" s="72" t="s">
        <v>37</v>
      </c>
      <c r="G87" s="72" t="s">
        <v>37</v>
      </c>
      <c r="H87" s="16" t="s">
        <v>9</v>
      </c>
      <c r="I87" s="72" t="s">
        <v>37</v>
      </c>
      <c r="J87" s="55"/>
      <c r="K87" s="72" t="s">
        <v>37</v>
      </c>
      <c r="L87" s="46">
        <v>0.46</v>
      </c>
      <c r="M87" s="3"/>
      <c r="N87" s="14" t="s">
        <v>20</v>
      </c>
      <c r="O87" s="14" t="s">
        <v>19</v>
      </c>
      <c r="P87" s="22" t="s">
        <v>37</v>
      </c>
    </row>
    <row r="88" spans="2:16" ht="25.5" x14ac:dyDescent="0.25">
      <c r="B88" s="6" t="s">
        <v>127</v>
      </c>
      <c r="C88" s="5" t="s">
        <v>133</v>
      </c>
      <c r="D88" s="173" t="s">
        <v>132</v>
      </c>
      <c r="E88" s="4" t="s">
        <v>22</v>
      </c>
      <c r="F88" s="45" t="s">
        <v>43</v>
      </c>
      <c r="G88" s="47" t="s">
        <v>9</v>
      </c>
      <c r="H88" s="16" t="s">
        <v>9</v>
      </c>
      <c r="I88" s="181" t="s">
        <v>43</v>
      </c>
      <c r="J88" s="55"/>
      <c r="K88" s="181" t="s">
        <v>43</v>
      </c>
      <c r="L88" s="44">
        <v>0.63</v>
      </c>
      <c r="M88" s="3"/>
      <c r="N88" s="14" t="s">
        <v>20</v>
      </c>
      <c r="O88" s="14" t="s">
        <v>19</v>
      </c>
      <c r="P88" s="45" t="s">
        <v>43</v>
      </c>
    </row>
    <row r="89" spans="2:16" ht="25.5" x14ac:dyDescent="0.25">
      <c r="B89" s="6" t="s">
        <v>127</v>
      </c>
      <c r="C89" s="5" t="s">
        <v>131</v>
      </c>
      <c r="D89" s="173" t="s">
        <v>130</v>
      </c>
      <c r="E89" s="4" t="s">
        <v>22</v>
      </c>
      <c r="F89" s="25" t="s">
        <v>43</v>
      </c>
      <c r="G89" s="16" t="s">
        <v>9</v>
      </c>
      <c r="H89" s="16" t="s">
        <v>9</v>
      </c>
      <c r="I89" s="25" t="s">
        <v>43</v>
      </c>
      <c r="J89" s="55"/>
      <c r="K89" s="25" t="s">
        <v>43</v>
      </c>
      <c r="L89" s="44">
        <v>0.55000000000000004</v>
      </c>
      <c r="M89" s="3"/>
      <c r="N89" s="14" t="s">
        <v>20</v>
      </c>
      <c r="O89" s="14" t="s">
        <v>19</v>
      </c>
      <c r="P89" s="25" t="s">
        <v>43</v>
      </c>
    </row>
    <row r="90" spans="2:16" ht="25.5" x14ac:dyDescent="0.25">
      <c r="B90" s="6" t="s">
        <v>127</v>
      </c>
      <c r="C90" s="38" t="s">
        <v>129</v>
      </c>
      <c r="D90" s="173" t="s">
        <v>128</v>
      </c>
      <c r="E90" s="4" t="s">
        <v>445</v>
      </c>
      <c r="F90" s="47" t="s">
        <v>9</v>
      </c>
      <c r="G90" s="16" t="s">
        <v>9</v>
      </c>
      <c r="H90" s="16" t="s">
        <v>9</v>
      </c>
      <c r="I90" s="47" t="s">
        <v>9</v>
      </c>
      <c r="J90" s="180" t="s">
        <v>43</v>
      </c>
      <c r="K90" s="144" t="s">
        <v>43</v>
      </c>
      <c r="L90" s="44">
        <v>0.64</v>
      </c>
      <c r="M90" s="3"/>
      <c r="N90" s="14" t="s">
        <v>20</v>
      </c>
      <c r="O90" s="14" t="s">
        <v>19</v>
      </c>
      <c r="P90" s="144" t="s">
        <v>43</v>
      </c>
    </row>
    <row r="91" spans="2:16" ht="25.5" x14ac:dyDescent="0.25">
      <c r="B91" s="6" t="s">
        <v>127</v>
      </c>
      <c r="C91" s="5" t="s">
        <v>126</v>
      </c>
      <c r="D91" s="173" t="s">
        <v>125</v>
      </c>
      <c r="E91" s="4" t="s">
        <v>445</v>
      </c>
      <c r="F91" s="144" t="s">
        <v>43</v>
      </c>
      <c r="G91" s="144" t="s">
        <v>43</v>
      </c>
      <c r="H91" s="47" t="s">
        <v>9</v>
      </c>
      <c r="I91" s="144" t="s">
        <v>43</v>
      </c>
      <c r="J91" s="55"/>
      <c r="K91" s="144" t="s">
        <v>43</v>
      </c>
      <c r="L91" s="44">
        <v>0.64</v>
      </c>
      <c r="M91" s="3"/>
      <c r="N91" s="14" t="s">
        <v>20</v>
      </c>
      <c r="O91" s="14" t="s">
        <v>19</v>
      </c>
      <c r="P91" s="144" t="s">
        <v>43</v>
      </c>
    </row>
    <row r="92" spans="2:16" ht="25.5" x14ac:dyDescent="0.25">
      <c r="B92" s="6" t="s">
        <v>120</v>
      </c>
      <c r="C92" s="5" t="s">
        <v>119</v>
      </c>
      <c r="D92" s="184" t="s">
        <v>118</v>
      </c>
      <c r="E92" s="4" t="s">
        <v>22</v>
      </c>
      <c r="F92" s="47" t="s">
        <v>9</v>
      </c>
      <c r="G92" s="25" t="s">
        <v>43</v>
      </c>
      <c r="H92" s="16" t="s">
        <v>9</v>
      </c>
      <c r="I92" s="25" t="s">
        <v>43</v>
      </c>
      <c r="J92" s="55"/>
      <c r="K92" s="25" t="s">
        <v>43</v>
      </c>
      <c r="L92" s="3"/>
      <c r="M92" s="9" t="s">
        <v>9</v>
      </c>
      <c r="N92" s="35">
        <v>3.5</v>
      </c>
      <c r="O92" s="14" t="s">
        <v>19</v>
      </c>
      <c r="P92" s="25" t="s">
        <v>43</v>
      </c>
    </row>
    <row r="93" spans="2:16" ht="25.5" x14ac:dyDescent="0.25">
      <c r="B93" s="6" t="s">
        <v>109</v>
      </c>
      <c r="C93" s="5" t="s">
        <v>108</v>
      </c>
      <c r="D93" s="173" t="s">
        <v>107</v>
      </c>
      <c r="E93" s="4" t="s">
        <v>22</v>
      </c>
      <c r="F93" s="11" t="s">
        <v>9</v>
      </c>
      <c r="G93" s="11" t="s">
        <v>9</v>
      </c>
      <c r="H93" s="141" t="s">
        <v>9</v>
      </c>
      <c r="I93" s="11" t="s">
        <v>9</v>
      </c>
      <c r="J93" s="55"/>
      <c r="K93" s="11" t="s">
        <v>9</v>
      </c>
      <c r="L93" s="9">
        <v>0.93</v>
      </c>
      <c r="M93" s="3"/>
      <c r="N93" s="35">
        <v>3.5</v>
      </c>
      <c r="O93" s="14" t="s">
        <v>19</v>
      </c>
      <c r="P93" s="25" t="s">
        <v>43</v>
      </c>
    </row>
    <row r="94" spans="2:16" ht="25.5" x14ac:dyDescent="0.25">
      <c r="B94" s="6" t="s">
        <v>104</v>
      </c>
      <c r="C94" s="5" t="s">
        <v>106</v>
      </c>
      <c r="D94" s="173" t="s">
        <v>105</v>
      </c>
      <c r="E94" s="179" t="s">
        <v>22</v>
      </c>
      <c r="F94" s="47" t="s">
        <v>9</v>
      </c>
      <c r="G94" s="47" t="s">
        <v>9</v>
      </c>
      <c r="H94" s="16" t="s">
        <v>9</v>
      </c>
      <c r="I94" s="47" t="s">
        <v>9</v>
      </c>
      <c r="J94" s="55"/>
      <c r="K94" s="47" t="s">
        <v>9</v>
      </c>
      <c r="L94" s="9">
        <v>0.92</v>
      </c>
      <c r="M94" s="3"/>
      <c r="N94" s="19">
        <v>3.1</v>
      </c>
      <c r="O94" s="14" t="s">
        <v>19</v>
      </c>
      <c r="P94" s="25" t="s">
        <v>43</v>
      </c>
    </row>
    <row r="95" spans="2:16" ht="25.5" x14ac:dyDescent="0.25">
      <c r="B95" s="6" t="s">
        <v>104</v>
      </c>
      <c r="C95" s="5" t="s">
        <v>103</v>
      </c>
      <c r="D95" s="173" t="s">
        <v>102</v>
      </c>
      <c r="E95" s="4" t="s">
        <v>101</v>
      </c>
      <c r="F95" s="47" t="s">
        <v>9</v>
      </c>
      <c r="G95" s="47" t="s">
        <v>9</v>
      </c>
      <c r="H95" s="16" t="s">
        <v>9</v>
      </c>
      <c r="I95" s="47" t="s">
        <v>9</v>
      </c>
      <c r="J95" s="16" t="s">
        <v>9</v>
      </c>
      <c r="K95" s="47" t="s">
        <v>9</v>
      </c>
      <c r="L95" s="42">
        <v>0.82</v>
      </c>
      <c r="M95" s="3"/>
      <c r="N95" s="14" t="s">
        <v>20</v>
      </c>
      <c r="O95" s="14" t="s">
        <v>19</v>
      </c>
      <c r="P95" s="29" t="s">
        <v>43</v>
      </c>
    </row>
    <row r="96" spans="2:16" ht="25.5" x14ac:dyDescent="0.25">
      <c r="B96" s="6" t="s">
        <v>92</v>
      </c>
      <c r="C96" s="5" t="s">
        <v>91</v>
      </c>
      <c r="D96" s="173" t="s">
        <v>90</v>
      </c>
      <c r="E96" s="4" t="s">
        <v>22</v>
      </c>
      <c r="F96" s="16" t="s">
        <v>9</v>
      </c>
      <c r="G96" s="16" t="s">
        <v>9</v>
      </c>
      <c r="H96" s="16" t="s">
        <v>9</v>
      </c>
      <c r="I96" s="16" t="s">
        <v>9</v>
      </c>
      <c r="J96" s="55"/>
      <c r="K96" s="16" t="s">
        <v>9</v>
      </c>
      <c r="L96" s="41">
        <v>0.59</v>
      </c>
      <c r="M96" s="3"/>
      <c r="N96" s="14" t="s">
        <v>20</v>
      </c>
      <c r="O96" s="14" t="s">
        <v>19</v>
      </c>
      <c r="P96" s="25" t="s">
        <v>43</v>
      </c>
    </row>
    <row r="97" spans="2:16" ht="25.5" x14ac:dyDescent="0.25">
      <c r="B97" s="6" t="s">
        <v>84</v>
      </c>
      <c r="C97" s="5" t="s">
        <v>83</v>
      </c>
      <c r="D97" s="173" t="s">
        <v>82</v>
      </c>
      <c r="E97" s="4" t="s">
        <v>22</v>
      </c>
      <c r="F97" s="16" t="s">
        <v>9</v>
      </c>
      <c r="G97" s="16" t="s">
        <v>9</v>
      </c>
      <c r="H97" s="16" t="s">
        <v>9</v>
      </c>
      <c r="I97" s="16" t="s">
        <v>9</v>
      </c>
      <c r="J97" s="55"/>
      <c r="K97" s="16" t="s">
        <v>9</v>
      </c>
      <c r="L97" s="29">
        <v>0.83</v>
      </c>
      <c r="M97" s="3"/>
      <c r="N97" s="14" t="s">
        <v>20</v>
      </c>
      <c r="O97" s="14" t="s">
        <v>19</v>
      </c>
      <c r="P97" s="25" t="s">
        <v>43</v>
      </c>
    </row>
    <row r="98" spans="2:16" ht="25.5" x14ac:dyDescent="0.25">
      <c r="B98" s="175" t="s">
        <v>71</v>
      </c>
      <c r="C98" s="176" t="s">
        <v>70</v>
      </c>
      <c r="D98" s="184" t="s">
        <v>69</v>
      </c>
      <c r="E98" s="4" t="s">
        <v>22</v>
      </c>
      <c r="F98" s="58" t="s">
        <v>320</v>
      </c>
      <c r="G98" s="33" t="s">
        <v>21</v>
      </c>
      <c r="H98" s="74" t="s">
        <v>9</v>
      </c>
      <c r="I98" s="58" t="s">
        <v>320</v>
      </c>
      <c r="J98" s="55"/>
      <c r="K98" s="58" t="s">
        <v>320</v>
      </c>
      <c r="L98" s="15">
        <v>0.1</v>
      </c>
      <c r="M98" s="3"/>
      <c r="N98" s="14" t="s">
        <v>20</v>
      </c>
      <c r="O98" s="14" t="s">
        <v>19</v>
      </c>
      <c r="P98" s="58" t="s">
        <v>320</v>
      </c>
    </row>
    <row r="99" spans="2:16" ht="25.5" x14ac:dyDescent="0.25">
      <c r="B99" s="6" t="s">
        <v>66</v>
      </c>
      <c r="C99" s="5" t="s">
        <v>65</v>
      </c>
      <c r="D99" s="173" t="s">
        <v>64</v>
      </c>
      <c r="E99" s="4" t="s">
        <v>22</v>
      </c>
      <c r="F99" s="51" t="s">
        <v>43</v>
      </c>
      <c r="G99" s="16" t="s">
        <v>9</v>
      </c>
      <c r="H99" s="16" t="s">
        <v>9</v>
      </c>
      <c r="I99" s="51" t="s">
        <v>43</v>
      </c>
      <c r="J99" s="55"/>
      <c r="K99" s="51" t="s">
        <v>43</v>
      </c>
      <c r="L99" s="21">
        <v>0.52</v>
      </c>
      <c r="M99" s="3"/>
      <c r="N99" s="14" t="s">
        <v>20</v>
      </c>
      <c r="O99" s="14" t="s">
        <v>19</v>
      </c>
      <c r="P99" s="25" t="s">
        <v>43</v>
      </c>
    </row>
    <row r="100" spans="2:16" ht="25.5" x14ac:dyDescent="0.25">
      <c r="B100" s="6" t="s">
        <v>54</v>
      </c>
      <c r="C100" s="5" t="s">
        <v>61</v>
      </c>
      <c r="D100" s="184" t="s">
        <v>60</v>
      </c>
      <c r="E100" s="4" t="s">
        <v>22</v>
      </c>
      <c r="F100" s="47" t="s">
        <v>9</v>
      </c>
      <c r="G100" s="16" t="s">
        <v>9</v>
      </c>
      <c r="H100" s="16" t="s">
        <v>9</v>
      </c>
      <c r="I100" s="47" t="s">
        <v>9</v>
      </c>
      <c r="J100" s="55"/>
      <c r="K100" s="47" t="s">
        <v>9</v>
      </c>
      <c r="L100" s="29">
        <v>0.8</v>
      </c>
      <c r="M100" s="3"/>
      <c r="N100" s="14" t="s">
        <v>20</v>
      </c>
      <c r="O100" s="14" t="s">
        <v>19</v>
      </c>
      <c r="P100" s="25" t="s">
        <v>43</v>
      </c>
    </row>
    <row r="101" spans="2:16" ht="25.5" x14ac:dyDescent="0.25">
      <c r="B101" s="6" t="s">
        <v>54</v>
      </c>
      <c r="C101" s="5" t="s">
        <v>59</v>
      </c>
      <c r="D101" s="184" t="s">
        <v>58</v>
      </c>
      <c r="E101" s="4" t="s">
        <v>22</v>
      </c>
      <c r="F101" s="16" t="s">
        <v>9</v>
      </c>
      <c r="G101" s="16" t="s">
        <v>9</v>
      </c>
      <c r="H101" s="16" t="s">
        <v>9</v>
      </c>
      <c r="I101" s="16" t="s">
        <v>9</v>
      </c>
      <c r="J101" s="3"/>
      <c r="K101" s="47" t="s">
        <v>9</v>
      </c>
      <c r="L101" s="21">
        <v>0.62</v>
      </c>
      <c r="M101" s="3"/>
      <c r="N101" s="14" t="s">
        <v>20</v>
      </c>
      <c r="O101" s="14" t="s">
        <v>19</v>
      </c>
      <c r="P101" s="25" t="s">
        <v>43</v>
      </c>
    </row>
    <row r="102" spans="2:16" ht="25.5" x14ac:dyDescent="0.25">
      <c r="B102" s="6" t="s">
        <v>54</v>
      </c>
      <c r="C102" s="5" t="s">
        <v>57</v>
      </c>
      <c r="D102" s="173" t="s">
        <v>56</v>
      </c>
      <c r="E102" s="4" t="s">
        <v>22</v>
      </c>
      <c r="F102" s="47" t="s">
        <v>9</v>
      </c>
      <c r="G102" s="47" t="s">
        <v>9</v>
      </c>
      <c r="H102" s="16" t="s">
        <v>9</v>
      </c>
      <c r="I102" s="47" t="s">
        <v>9</v>
      </c>
      <c r="J102" s="3"/>
      <c r="K102" s="47" t="s">
        <v>9</v>
      </c>
      <c r="L102" s="27">
        <v>0.84</v>
      </c>
      <c r="M102" s="3"/>
      <c r="N102" s="14" t="s">
        <v>20</v>
      </c>
      <c r="O102" s="14" t="s">
        <v>19</v>
      </c>
      <c r="P102" s="25" t="s">
        <v>43</v>
      </c>
    </row>
    <row r="103" spans="2:16" ht="25.5" x14ac:dyDescent="0.25">
      <c r="B103" s="6" t="s">
        <v>54</v>
      </c>
      <c r="C103" s="5" t="s">
        <v>53</v>
      </c>
      <c r="D103" s="184" t="s">
        <v>52</v>
      </c>
      <c r="E103" s="18" t="s">
        <v>22</v>
      </c>
      <c r="F103" s="16" t="s">
        <v>9</v>
      </c>
      <c r="G103" s="16" t="s">
        <v>9</v>
      </c>
      <c r="H103" s="16" t="s">
        <v>9</v>
      </c>
      <c r="I103" s="16" t="s">
        <v>9</v>
      </c>
      <c r="J103" s="55"/>
      <c r="K103" s="16" t="s">
        <v>9</v>
      </c>
      <c r="L103" s="21">
        <v>0.57999999999999996</v>
      </c>
      <c r="M103" s="3"/>
      <c r="N103" s="14" t="s">
        <v>20</v>
      </c>
      <c r="O103" s="14" t="s">
        <v>19</v>
      </c>
      <c r="P103" s="25" t="s">
        <v>43</v>
      </c>
    </row>
    <row r="104" spans="2:16" ht="25.5" x14ac:dyDescent="0.25">
      <c r="B104" s="6" t="s">
        <v>46</v>
      </c>
      <c r="C104" s="5" t="s">
        <v>45</v>
      </c>
      <c r="D104" s="173" t="s">
        <v>44</v>
      </c>
      <c r="E104" s="18" t="s">
        <v>22</v>
      </c>
      <c r="F104" s="16" t="s">
        <v>9</v>
      </c>
      <c r="G104" s="16" t="s">
        <v>9</v>
      </c>
      <c r="H104" s="16" t="s">
        <v>9</v>
      </c>
      <c r="I104" s="16" t="s">
        <v>9</v>
      </c>
      <c r="J104" s="3"/>
      <c r="K104" s="16" t="s">
        <v>9</v>
      </c>
      <c r="L104" s="26">
        <v>0.7</v>
      </c>
      <c r="M104" s="3"/>
      <c r="N104" s="14" t="s">
        <v>20</v>
      </c>
      <c r="O104" s="14" t="s">
        <v>19</v>
      </c>
      <c r="P104" s="25" t="s">
        <v>43</v>
      </c>
    </row>
    <row r="105" spans="2:16" ht="25.5" x14ac:dyDescent="0.25">
      <c r="B105" s="175" t="s">
        <v>40</v>
      </c>
      <c r="C105" s="176" t="s">
        <v>39</v>
      </c>
      <c r="D105" s="173" t="s">
        <v>38</v>
      </c>
      <c r="E105" s="4" t="s">
        <v>22</v>
      </c>
      <c r="F105" s="10" t="s">
        <v>21</v>
      </c>
      <c r="G105" s="23" t="s">
        <v>21</v>
      </c>
      <c r="H105" s="16" t="s">
        <v>9</v>
      </c>
      <c r="I105" s="72" t="s">
        <v>37</v>
      </c>
      <c r="J105" s="55"/>
      <c r="K105" s="72" t="s">
        <v>37</v>
      </c>
      <c r="L105" s="15">
        <v>0.25</v>
      </c>
      <c r="M105" s="3"/>
      <c r="N105" s="14" t="s">
        <v>20</v>
      </c>
      <c r="O105" s="14" t="s">
        <v>19</v>
      </c>
      <c r="P105" s="22" t="s">
        <v>37</v>
      </c>
    </row>
    <row r="106" spans="2:16" x14ac:dyDescent="0.25">
      <c r="B106" s="6" t="s">
        <v>31</v>
      </c>
      <c r="C106" s="5" t="s">
        <v>33</v>
      </c>
      <c r="D106" s="173" t="s">
        <v>32</v>
      </c>
      <c r="E106" s="18" t="s">
        <v>22</v>
      </c>
      <c r="F106" s="16" t="s">
        <v>9</v>
      </c>
      <c r="G106" s="16" t="s">
        <v>9</v>
      </c>
      <c r="H106" s="16" t="s">
        <v>9</v>
      </c>
      <c r="I106" s="16" t="s">
        <v>9</v>
      </c>
      <c r="J106" s="3"/>
      <c r="K106" s="16" t="s">
        <v>9</v>
      </c>
      <c r="L106" s="9">
        <v>0.88159547738693467</v>
      </c>
      <c r="M106" s="3"/>
      <c r="N106" s="9" t="s">
        <v>9</v>
      </c>
      <c r="O106" s="9" t="s">
        <v>9</v>
      </c>
      <c r="P106" s="9" t="s">
        <v>9</v>
      </c>
    </row>
    <row r="107" spans="2:16" ht="25.5" x14ac:dyDescent="0.25">
      <c r="B107" s="6" t="s">
        <v>31</v>
      </c>
      <c r="C107" s="5" t="s">
        <v>30</v>
      </c>
      <c r="D107" s="173" t="s">
        <v>29</v>
      </c>
      <c r="E107" s="18" t="s">
        <v>22</v>
      </c>
      <c r="F107" s="16" t="s">
        <v>9</v>
      </c>
      <c r="G107" s="16" t="s">
        <v>9</v>
      </c>
      <c r="H107" s="16" t="s">
        <v>9</v>
      </c>
      <c r="I107" s="16" t="s">
        <v>9</v>
      </c>
      <c r="J107" s="55"/>
      <c r="K107" s="16" t="s">
        <v>9</v>
      </c>
      <c r="L107" s="21">
        <v>0.67</v>
      </c>
      <c r="M107" s="3"/>
      <c r="N107" s="14" t="s">
        <v>20</v>
      </c>
      <c r="O107" s="14" t="s">
        <v>19</v>
      </c>
      <c r="P107" s="25" t="s">
        <v>43</v>
      </c>
    </row>
    <row r="108" spans="2:16" ht="25.5" x14ac:dyDescent="0.25">
      <c r="B108" s="175" t="s">
        <v>25</v>
      </c>
      <c r="C108" s="176" t="s">
        <v>24</v>
      </c>
      <c r="D108" s="173" t="s">
        <v>23</v>
      </c>
      <c r="E108" s="18" t="s">
        <v>22</v>
      </c>
      <c r="F108" s="13" t="s">
        <v>18</v>
      </c>
      <c r="G108" s="17" t="s">
        <v>21</v>
      </c>
      <c r="H108" s="47" t="s">
        <v>9</v>
      </c>
      <c r="I108" s="13" t="s">
        <v>18</v>
      </c>
      <c r="J108" s="3"/>
      <c r="K108" s="13" t="s">
        <v>18</v>
      </c>
      <c r="L108" s="15">
        <v>0.24</v>
      </c>
      <c r="M108" s="3"/>
      <c r="N108" s="14" t="s">
        <v>20</v>
      </c>
      <c r="O108" s="14" t="s">
        <v>19</v>
      </c>
      <c r="P108" s="13" t="s">
        <v>18</v>
      </c>
    </row>
    <row r="109" spans="2:16" ht="25.5" x14ac:dyDescent="0.25">
      <c r="B109" s="6" t="s">
        <v>17</v>
      </c>
      <c r="C109" s="38" t="s">
        <v>16</v>
      </c>
      <c r="D109" s="173" t="s">
        <v>446</v>
      </c>
      <c r="E109" s="18" t="s">
        <v>22</v>
      </c>
      <c r="F109" s="25" t="s">
        <v>43</v>
      </c>
      <c r="G109" s="16" t="s">
        <v>9</v>
      </c>
      <c r="H109" s="47" t="s">
        <v>9</v>
      </c>
      <c r="I109" s="25" t="s">
        <v>43</v>
      </c>
      <c r="J109" s="3"/>
      <c r="K109" s="25" t="s">
        <v>43</v>
      </c>
      <c r="L109" s="12">
        <v>0.88</v>
      </c>
      <c r="M109" s="3"/>
      <c r="N109" s="35">
        <v>3.5</v>
      </c>
      <c r="O109" s="14" t="s">
        <v>19</v>
      </c>
      <c r="P109" s="25" t="s">
        <v>43</v>
      </c>
    </row>
  </sheetData>
  <sheetProtection algorithmName="SHA-512" hashValue="zS5kRzRDiCEqExvxvZ7dVO7MNSVFJ7QgG6nEPGjp2rRu0e+sUrZih5UJbDxZEVCYIKNVlqQ1AkTaMXhGIW6azw==" saltValue="5ZjQ2ptpmldz2KAZTXOc6w==" spinCount="100000" sheet="1" objects="1" scenarios="1" selectLockedCells="1" selectUnlockedCells="1"/>
  <sortState xmlns:xlrd2="http://schemas.microsoft.com/office/spreadsheetml/2017/richdata2" ref="B8:P109">
    <sortCondition ref="D8:D109"/>
  </sortState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1BA68-DC06-44C7-BE11-5518CB93EFA3}">
  <sheetPr codeName="Foglio5">
    <tabColor rgb="FFCC99FF"/>
  </sheetPr>
  <dimension ref="B5:K111"/>
  <sheetViews>
    <sheetView tabSelected="1" zoomScale="80" zoomScaleNormal="80" workbookViewId="0">
      <selection activeCell="B5" sqref="B5"/>
    </sheetView>
  </sheetViews>
  <sheetFormatPr defaultRowHeight="15" x14ac:dyDescent="0.25"/>
  <cols>
    <col min="1" max="1" width="2.28515625" customWidth="1"/>
    <col min="2" max="2" width="20.28515625" bestFit="1" customWidth="1"/>
    <col min="3" max="3" width="13.85546875" bestFit="1" customWidth="1"/>
    <col min="4" max="4" width="41.140625" customWidth="1"/>
    <col min="5" max="5" width="12.7109375" customWidth="1"/>
    <col min="6" max="6" width="10.28515625" customWidth="1"/>
    <col min="7" max="7" width="19" customWidth="1"/>
    <col min="8" max="8" width="22.42578125" bestFit="1" customWidth="1"/>
    <col min="9" max="9" width="18" customWidth="1"/>
    <col min="10" max="10" width="17.7109375" bestFit="1" customWidth="1"/>
    <col min="11" max="11" width="11" customWidth="1"/>
  </cols>
  <sheetData>
    <row r="5" spans="2:11" x14ac:dyDescent="0.25">
      <c r="C5" s="189" t="s">
        <v>633</v>
      </c>
      <c r="D5" s="188" t="s">
        <v>634</v>
      </c>
    </row>
    <row r="7" spans="2:11" x14ac:dyDescent="0.25">
      <c r="B7" s="170"/>
      <c r="C7" t="s">
        <v>630</v>
      </c>
    </row>
    <row r="8" spans="2:11" x14ac:dyDescent="0.25">
      <c r="B8" s="171" t="s">
        <v>631</v>
      </c>
      <c r="C8" t="s">
        <v>632</v>
      </c>
    </row>
    <row r="9" spans="2:11" ht="25.5" x14ac:dyDescent="0.25">
      <c r="B9" s="70" t="s">
        <v>444</v>
      </c>
      <c r="C9" s="70" t="s">
        <v>443</v>
      </c>
      <c r="D9" s="65" t="s">
        <v>442</v>
      </c>
      <c r="E9" s="65" t="s">
        <v>520</v>
      </c>
      <c r="F9" s="66" t="s">
        <v>430</v>
      </c>
      <c r="G9" s="66" t="s">
        <v>508</v>
      </c>
      <c r="H9" s="111" t="s">
        <v>509</v>
      </c>
      <c r="I9" s="114" t="s">
        <v>515</v>
      </c>
      <c r="J9" s="104" t="s">
        <v>510</v>
      </c>
      <c r="K9" s="65" t="s">
        <v>516</v>
      </c>
    </row>
    <row r="10" spans="2:11" x14ac:dyDescent="0.25">
      <c r="B10" s="49" t="s">
        <v>426</v>
      </c>
      <c r="C10" s="36" t="s">
        <v>428</v>
      </c>
      <c r="D10" s="172" t="s">
        <v>427</v>
      </c>
      <c r="E10" s="4" t="s">
        <v>22</v>
      </c>
      <c r="F10" s="108" t="s">
        <v>9</v>
      </c>
      <c r="G10" s="96"/>
      <c r="H10" s="112" t="s">
        <v>511</v>
      </c>
      <c r="I10" s="116" t="s">
        <v>9</v>
      </c>
      <c r="J10" s="107" t="s">
        <v>9</v>
      </c>
      <c r="K10" s="109" t="s">
        <v>517</v>
      </c>
    </row>
    <row r="11" spans="2:11" x14ac:dyDescent="0.25">
      <c r="B11" s="36" t="s">
        <v>419</v>
      </c>
      <c r="C11" s="36" t="s">
        <v>423</v>
      </c>
      <c r="D11" s="172" t="s">
        <v>422</v>
      </c>
      <c r="E11" s="4" t="s">
        <v>22</v>
      </c>
      <c r="F11" s="29" t="s">
        <v>43</v>
      </c>
      <c r="G11" s="96"/>
      <c r="H11" s="112" t="s">
        <v>511</v>
      </c>
      <c r="I11" s="118" t="s">
        <v>43</v>
      </c>
      <c r="J11" s="105" t="s">
        <v>43</v>
      </c>
      <c r="K11" s="109" t="s">
        <v>517</v>
      </c>
    </row>
    <row r="12" spans="2:11" ht="25.5" x14ac:dyDescent="0.25">
      <c r="B12" s="36" t="s">
        <v>419</v>
      </c>
      <c r="C12" s="36" t="s">
        <v>421</v>
      </c>
      <c r="D12" s="172" t="s">
        <v>420</v>
      </c>
      <c r="E12" s="4" t="s">
        <v>521</v>
      </c>
      <c r="F12" s="29" t="s">
        <v>43</v>
      </c>
      <c r="G12" s="96"/>
      <c r="H12" s="112" t="s">
        <v>511</v>
      </c>
      <c r="I12" s="115"/>
      <c r="J12" s="105" t="s">
        <v>43</v>
      </c>
      <c r="K12" s="109"/>
    </row>
    <row r="13" spans="2:11" ht="25.5" x14ac:dyDescent="0.25">
      <c r="B13" s="36" t="s">
        <v>419</v>
      </c>
      <c r="C13" s="36" t="s">
        <v>418</v>
      </c>
      <c r="D13" s="172" t="s">
        <v>417</v>
      </c>
      <c r="E13" s="4" t="s">
        <v>521</v>
      </c>
      <c r="F13" s="29" t="s">
        <v>43</v>
      </c>
      <c r="G13" s="96"/>
      <c r="H13" s="112" t="s">
        <v>511</v>
      </c>
      <c r="I13" s="115"/>
      <c r="J13" s="105" t="s">
        <v>43</v>
      </c>
      <c r="K13" s="109"/>
    </row>
    <row r="14" spans="2:11" x14ac:dyDescent="0.25">
      <c r="B14" s="36" t="s">
        <v>230</v>
      </c>
      <c r="C14" s="36" t="s">
        <v>416</v>
      </c>
      <c r="D14" s="185" t="s">
        <v>415</v>
      </c>
      <c r="E14" s="4" t="s">
        <v>22</v>
      </c>
      <c r="F14" s="108" t="s">
        <v>9</v>
      </c>
      <c r="G14" s="96"/>
      <c r="H14" s="112" t="s">
        <v>511</v>
      </c>
      <c r="I14" s="116" t="s">
        <v>9</v>
      </c>
      <c r="J14" s="107" t="s">
        <v>9</v>
      </c>
      <c r="K14" s="109" t="s">
        <v>517</v>
      </c>
    </row>
    <row r="15" spans="2:11" x14ac:dyDescent="0.25">
      <c r="B15" s="36" t="s">
        <v>230</v>
      </c>
      <c r="C15" s="36" t="s">
        <v>229</v>
      </c>
      <c r="D15" s="173" t="s">
        <v>228</v>
      </c>
      <c r="E15" s="28" t="s">
        <v>22</v>
      </c>
      <c r="F15" s="108" t="s">
        <v>9</v>
      </c>
      <c r="G15" s="96"/>
      <c r="H15" s="112" t="s">
        <v>511</v>
      </c>
      <c r="I15" s="116" t="s">
        <v>9</v>
      </c>
      <c r="J15" s="107" t="s">
        <v>9</v>
      </c>
      <c r="K15" s="109" t="s">
        <v>517</v>
      </c>
    </row>
    <row r="16" spans="2:11" x14ac:dyDescent="0.25">
      <c r="B16" s="175" t="s">
        <v>230</v>
      </c>
      <c r="C16" s="174" t="s">
        <v>412</v>
      </c>
      <c r="D16" s="173" t="s">
        <v>411</v>
      </c>
      <c r="E16" s="4" t="s">
        <v>22</v>
      </c>
      <c r="F16" s="96"/>
      <c r="G16" s="102" t="s">
        <v>37</v>
      </c>
      <c r="H16" s="112" t="s">
        <v>511</v>
      </c>
      <c r="I16" s="117" t="s">
        <v>37</v>
      </c>
      <c r="J16" s="105" t="s">
        <v>43</v>
      </c>
      <c r="K16" s="109" t="s">
        <v>517</v>
      </c>
    </row>
    <row r="17" spans="2:11" ht="25.5" x14ac:dyDescent="0.25">
      <c r="B17" s="36" t="s">
        <v>230</v>
      </c>
      <c r="C17" s="36" t="s">
        <v>410</v>
      </c>
      <c r="D17" s="172" t="s">
        <v>409</v>
      </c>
      <c r="E17" s="4" t="s">
        <v>521</v>
      </c>
      <c r="F17" s="29" t="s">
        <v>43</v>
      </c>
      <c r="G17" s="96"/>
      <c r="H17" s="122" t="s">
        <v>512</v>
      </c>
      <c r="I17" s="115"/>
      <c r="J17" s="105" t="s">
        <v>43</v>
      </c>
      <c r="K17" s="109"/>
    </row>
    <row r="18" spans="2:11" ht="25.5" x14ac:dyDescent="0.25">
      <c r="B18" s="36" t="s">
        <v>230</v>
      </c>
      <c r="C18" s="36" t="s">
        <v>408</v>
      </c>
      <c r="D18" s="186" t="s">
        <v>407</v>
      </c>
      <c r="E18" s="4" t="s">
        <v>521</v>
      </c>
      <c r="F18" s="29" t="s">
        <v>43</v>
      </c>
      <c r="G18" s="96"/>
      <c r="H18" s="112" t="s">
        <v>511</v>
      </c>
      <c r="I18" s="115"/>
      <c r="J18" s="105" t="s">
        <v>43</v>
      </c>
      <c r="K18" s="109"/>
    </row>
    <row r="19" spans="2:11" x14ac:dyDescent="0.25">
      <c r="B19" s="175" t="s">
        <v>230</v>
      </c>
      <c r="C19" s="174" t="s">
        <v>406</v>
      </c>
      <c r="D19" s="173" t="s">
        <v>405</v>
      </c>
      <c r="E19" s="4" t="s">
        <v>22</v>
      </c>
      <c r="F19" s="96"/>
      <c r="G19" s="102" t="s">
        <v>37</v>
      </c>
      <c r="H19" s="112" t="s">
        <v>511</v>
      </c>
      <c r="I19" s="117" t="s">
        <v>37</v>
      </c>
      <c r="J19" s="105" t="s">
        <v>43</v>
      </c>
      <c r="K19" s="109" t="s">
        <v>517</v>
      </c>
    </row>
    <row r="20" spans="2:11" x14ac:dyDescent="0.25">
      <c r="B20" s="6" t="s">
        <v>402</v>
      </c>
      <c r="C20" s="53" t="s">
        <v>404</v>
      </c>
      <c r="D20" s="183" t="s">
        <v>403</v>
      </c>
      <c r="E20" s="4" t="s">
        <v>22</v>
      </c>
      <c r="F20" s="145" t="s">
        <v>18</v>
      </c>
      <c r="G20" s="96"/>
      <c r="H20" s="113" t="s">
        <v>514</v>
      </c>
      <c r="I20" s="146" t="s">
        <v>18</v>
      </c>
      <c r="J20" s="105" t="s">
        <v>43</v>
      </c>
      <c r="K20" s="110" t="s">
        <v>519</v>
      </c>
    </row>
    <row r="21" spans="2:11" x14ac:dyDescent="0.25">
      <c r="B21" s="175" t="s">
        <v>402</v>
      </c>
      <c r="C21" s="174" t="s">
        <v>401</v>
      </c>
      <c r="D21" s="173" t="s">
        <v>400</v>
      </c>
      <c r="E21" s="4" t="s">
        <v>22</v>
      </c>
      <c r="F21" s="96"/>
      <c r="G21" s="97" t="s">
        <v>320</v>
      </c>
      <c r="H21" s="112" t="s">
        <v>511</v>
      </c>
      <c r="I21" s="119" t="s">
        <v>320</v>
      </c>
      <c r="J21" s="97" t="s">
        <v>320</v>
      </c>
      <c r="K21" s="109" t="s">
        <v>517</v>
      </c>
    </row>
    <row r="22" spans="2:11" ht="25.5" x14ac:dyDescent="0.25">
      <c r="B22" s="6" t="s">
        <v>210</v>
      </c>
      <c r="C22" s="5" t="s">
        <v>209</v>
      </c>
      <c r="D22" s="173" t="s">
        <v>208</v>
      </c>
      <c r="E22" s="28" t="s">
        <v>55</v>
      </c>
      <c r="F22" s="108" t="s">
        <v>9</v>
      </c>
      <c r="G22" s="96"/>
      <c r="H22" s="112" t="s">
        <v>511</v>
      </c>
      <c r="I22" s="123"/>
      <c r="J22" s="107" t="s">
        <v>9</v>
      </c>
      <c r="K22" s="100"/>
    </row>
    <row r="23" spans="2:11" x14ac:dyDescent="0.25">
      <c r="B23" s="6" t="s">
        <v>381</v>
      </c>
      <c r="C23" s="36" t="s">
        <v>389</v>
      </c>
      <c r="D23" s="173" t="s">
        <v>388</v>
      </c>
      <c r="E23" s="4" t="s">
        <v>22</v>
      </c>
      <c r="F23" s="29" t="s">
        <v>43</v>
      </c>
      <c r="G23" s="96"/>
      <c r="H23" s="112" t="s">
        <v>511</v>
      </c>
      <c r="I23" s="118" t="s">
        <v>43</v>
      </c>
      <c r="J23" s="105" t="s">
        <v>43</v>
      </c>
      <c r="K23" s="109" t="s">
        <v>517</v>
      </c>
    </row>
    <row r="24" spans="2:11" x14ac:dyDescent="0.25">
      <c r="B24" s="6" t="s">
        <v>374</v>
      </c>
      <c r="C24" s="36" t="s">
        <v>376</v>
      </c>
      <c r="D24" s="173" t="s">
        <v>375</v>
      </c>
      <c r="E24" s="4" t="s">
        <v>22</v>
      </c>
      <c r="F24" s="25" t="s">
        <v>43</v>
      </c>
      <c r="G24" s="96"/>
      <c r="H24" s="112" t="s">
        <v>511</v>
      </c>
      <c r="I24" s="118" t="s">
        <v>43</v>
      </c>
      <c r="J24" s="105" t="s">
        <v>43</v>
      </c>
      <c r="K24" s="109" t="s">
        <v>517</v>
      </c>
    </row>
    <row r="25" spans="2:11" ht="25.5" x14ac:dyDescent="0.25">
      <c r="B25" s="6" t="s">
        <v>374</v>
      </c>
      <c r="C25" s="36" t="s">
        <v>373</v>
      </c>
      <c r="D25" s="173" t="s">
        <v>372</v>
      </c>
      <c r="E25" s="4" t="s">
        <v>521</v>
      </c>
      <c r="F25" s="29" t="s">
        <v>43</v>
      </c>
      <c r="G25" s="96"/>
      <c r="H25" s="122" t="s">
        <v>512</v>
      </c>
      <c r="I25" s="115"/>
      <c r="J25" s="105" t="s">
        <v>43</v>
      </c>
      <c r="K25" s="109"/>
    </row>
    <row r="26" spans="2:11" x14ac:dyDescent="0.25">
      <c r="B26" s="6" t="s">
        <v>365</v>
      </c>
      <c r="C26" s="53" t="s">
        <v>414</v>
      </c>
      <c r="D26" s="173" t="s">
        <v>413</v>
      </c>
      <c r="E26" s="4" t="s">
        <v>22</v>
      </c>
      <c r="F26" s="29" t="s">
        <v>43</v>
      </c>
      <c r="G26" s="96"/>
      <c r="H26" s="112" t="s">
        <v>511</v>
      </c>
      <c r="I26" s="118" t="s">
        <v>43</v>
      </c>
      <c r="J26" s="105" t="s">
        <v>43</v>
      </c>
      <c r="K26" s="109" t="s">
        <v>517</v>
      </c>
    </row>
    <row r="27" spans="2:11" x14ac:dyDescent="0.25">
      <c r="B27" s="6" t="s">
        <v>365</v>
      </c>
      <c r="C27" s="36" t="s">
        <v>399</v>
      </c>
      <c r="D27" s="173" t="s">
        <v>398</v>
      </c>
      <c r="E27" s="4" t="s">
        <v>22</v>
      </c>
      <c r="F27" s="29" t="s">
        <v>43</v>
      </c>
      <c r="G27" s="96"/>
      <c r="H27" s="112" t="s">
        <v>511</v>
      </c>
      <c r="I27" s="118" t="s">
        <v>43</v>
      </c>
      <c r="J27" s="105" t="s">
        <v>43</v>
      </c>
      <c r="K27" s="109" t="s">
        <v>517</v>
      </c>
    </row>
    <row r="28" spans="2:11" x14ac:dyDescent="0.25">
      <c r="B28" s="175" t="s">
        <v>365</v>
      </c>
      <c r="C28" s="174" t="s">
        <v>364</v>
      </c>
      <c r="D28" s="173" t="s">
        <v>363</v>
      </c>
      <c r="E28" s="4" t="s">
        <v>22</v>
      </c>
      <c r="F28" s="96"/>
      <c r="G28" s="97" t="s">
        <v>320</v>
      </c>
      <c r="H28" s="112" t="s">
        <v>511</v>
      </c>
      <c r="I28" s="119" t="s">
        <v>320</v>
      </c>
      <c r="J28" s="103" t="s">
        <v>18</v>
      </c>
      <c r="K28" s="110" t="s">
        <v>518</v>
      </c>
    </row>
    <row r="29" spans="2:11" ht="25.5" x14ac:dyDescent="0.25">
      <c r="B29" s="6" t="s">
        <v>362</v>
      </c>
      <c r="C29" s="36" t="s">
        <v>361</v>
      </c>
      <c r="D29" s="173" t="s">
        <v>360</v>
      </c>
      <c r="E29" s="4" t="s">
        <v>521</v>
      </c>
      <c r="F29" s="29" t="s">
        <v>43</v>
      </c>
      <c r="G29" s="96"/>
      <c r="H29" s="112" t="s">
        <v>511</v>
      </c>
      <c r="I29" s="115"/>
      <c r="J29" s="105" t="s">
        <v>43</v>
      </c>
      <c r="K29" s="109"/>
    </row>
    <row r="30" spans="2:11" x14ac:dyDescent="0.25">
      <c r="B30" s="6" t="s">
        <v>356</v>
      </c>
      <c r="C30" s="5" t="s">
        <v>355</v>
      </c>
      <c r="D30" s="173" t="s">
        <v>354</v>
      </c>
      <c r="E30" s="4" t="s">
        <v>22</v>
      </c>
      <c r="F30" s="9" t="s">
        <v>9</v>
      </c>
      <c r="G30" s="96"/>
      <c r="H30" s="112" t="s">
        <v>511</v>
      </c>
      <c r="I30" s="116" t="s">
        <v>9</v>
      </c>
      <c r="J30" s="107" t="s">
        <v>9</v>
      </c>
      <c r="K30" s="109" t="s">
        <v>517</v>
      </c>
    </row>
    <row r="31" spans="2:11" x14ac:dyDescent="0.25">
      <c r="B31" s="6" t="s">
        <v>350</v>
      </c>
      <c r="C31" s="36" t="s">
        <v>349</v>
      </c>
      <c r="D31" s="173" t="s">
        <v>348</v>
      </c>
      <c r="E31" s="4" t="s">
        <v>22</v>
      </c>
      <c r="F31" s="29" t="s">
        <v>43</v>
      </c>
      <c r="G31" s="96"/>
      <c r="H31" s="112" t="s">
        <v>511</v>
      </c>
      <c r="I31" s="118" t="s">
        <v>43</v>
      </c>
      <c r="J31" s="105" t="s">
        <v>43</v>
      </c>
      <c r="K31" s="109" t="s">
        <v>517</v>
      </c>
    </row>
    <row r="32" spans="2:11" x14ac:dyDescent="0.25">
      <c r="B32" s="6" t="s">
        <v>340</v>
      </c>
      <c r="C32" s="36" t="s">
        <v>342</v>
      </c>
      <c r="D32" s="173" t="s">
        <v>341</v>
      </c>
      <c r="E32" s="4" t="s">
        <v>22</v>
      </c>
      <c r="F32" s="29" t="s">
        <v>43</v>
      </c>
      <c r="G32" s="96"/>
      <c r="H32" s="112" t="s">
        <v>511</v>
      </c>
      <c r="I32" s="118" t="s">
        <v>43</v>
      </c>
      <c r="J32" s="105" t="s">
        <v>43</v>
      </c>
      <c r="K32" s="109" t="s">
        <v>517</v>
      </c>
    </row>
    <row r="33" spans="2:11" x14ac:dyDescent="0.25">
      <c r="B33" s="175" t="s">
        <v>340</v>
      </c>
      <c r="C33" s="174" t="s">
        <v>339</v>
      </c>
      <c r="D33" s="173" t="s">
        <v>338</v>
      </c>
      <c r="E33" s="4" t="s">
        <v>22</v>
      </c>
      <c r="F33" s="96"/>
      <c r="G33" s="101" t="s">
        <v>308</v>
      </c>
      <c r="H33" s="112" t="s">
        <v>511</v>
      </c>
      <c r="I33" s="121" t="s">
        <v>308</v>
      </c>
      <c r="J33" s="97" t="s">
        <v>320</v>
      </c>
      <c r="K33" s="110" t="s">
        <v>518</v>
      </c>
    </row>
    <row r="34" spans="2:11" x14ac:dyDescent="0.25">
      <c r="B34" s="49" t="s">
        <v>333</v>
      </c>
      <c r="C34" s="36" t="s">
        <v>335</v>
      </c>
      <c r="D34" s="173" t="s">
        <v>334</v>
      </c>
      <c r="E34" s="4" t="s">
        <v>22</v>
      </c>
      <c r="F34" s="29" t="s">
        <v>43</v>
      </c>
      <c r="G34" s="96"/>
      <c r="H34" s="112" t="s">
        <v>511</v>
      </c>
      <c r="I34" s="149" t="s">
        <v>43</v>
      </c>
      <c r="J34" s="105" t="s">
        <v>43</v>
      </c>
      <c r="K34" s="109" t="s">
        <v>517</v>
      </c>
    </row>
    <row r="35" spans="2:11" x14ac:dyDescent="0.25">
      <c r="B35" s="187" t="s">
        <v>333</v>
      </c>
      <c r="C35" s="174" t="s">
        <v>332</v>
      </c>
      <c r="D35" s="173" t="s">
        <v>331</v>
      </c>
      <c r="E35" s="4" t="s">
        <v>22</v>
      </c>
      <c r="F35" s="96"/>
      <c r="G35" s="103" t="s">
        <v>18</v>
      </c>
      <c r="H35" s="113" t="s">
        <v>514</v>
      </c>
      <c r="I35" s="147" t="s">
        <v>18</v>
      </c>
      <c r="J35" s="97" t="s">
        <v>320</v>
      </c>
      <c r="K35" s="110" t="s">
        <v>519</v>
      </c>
    </row>
    <row r="36" spans="2:11" x14ac:dyDescent="0.25">
      <c r="B36" s="175" t="s">
        <v>328</v>
      </c>
      <c r="C36" s="174" t="s">
        <v>327</v>
      </c>
      <c r="D36" s="173" t="s">
        <v>326</v>
      </c>
      <c r="E36" s="4" t="s">
        <v>22</v>
      </c>
      <c r="F36" s="96"/>
      <c r="G36" s="58" t="s">
        <v>320</v>
      </c>
      <c r="H36" s="112" t="s">
        <v>511</v>
      </c>
      <c r="I36" s="148" t="s">
        <v>320</v>
      </c>
      <c r="J36" s="97" t="s">
        <v>320</v>
      </c>
      <c r="K36" s="109" t="s">
        <v>517</v>
      </c>
    </row>
    <row r="37" spans="2:11" x14ac:dyDescent="0.25">
      <c r="B37" s="187" t="s">
        <v>323</v>
      </c>
      <c r="C37" s="174" t="s">
        <v>322</v>
      </c>
      <c r="D37" s="173" t="s">
        <v>321</v>
      </c>
      <c r="E37" s="4" t="s">
        <v>22</v>
      </c>
      <c r="F37" s="96"/>
      <c r="G37" s="101" t="s">
        <v>308</v>
      </c>
      <c r="H37" s="112" t="s">
        <v>511</v>
      </c>
      <c r="I37" s="121" t="s">
        <v>308</v>
      </c>
      <c r="J37" s="97" t="s">
        <v>320</v>
      </c>
      <c r="K37" s="110" t="s">
        <v>518</v>
      </c>
    </row>
    <row r="38" spans="2:11" x14ac:dyDescent="0.25">
      <c r="B38" s="6" t="s">
        <v>317</v>
      </c>
      <c r="C38" s="5" t="s">
        <v>319</v>
      </c>
      <c r="D38" s="173" t="s">
        <v>318</v>
      </c>
      <c r="E38" s="4" t="s">
        <v>22</v>
      </c>
      <c r="F38" s="29" t="s">
        <v>43</v>
      </c>
      <c r="G38" s="96"/>
      <c r="H38" s="112" t="s">
        <v>511</v>
      </c>
      <c r="I38" s="118" t="s">
        <v>43</v>
      </c>
      <c r="J38" s="107" t="s">
        <v>9</v>
      </c>
      <c r="K38" s="110" t="s">
        <v>519</v>
      </c>
    </row>
    <row r="39" spans="2:11" x14ac:dyDescent="0.25">
      <c r="B39" s="175" t="s">
        <v>317</v>
      </c>
      <c r="C39" s="176" t="s">
        <v>316</v>
      </c>
      <c r="D39" s="173" t="s">
        <v>315</v>
      </c>
      <c r="E39" s="4" t="s">
        <v>22</v>
      </c>
      <c r="F39" s="96"/>
      <c r="G39" s="103" t="s">
        <v>18</v>
      </c>
      <c r="H39" s="113" t="s">
        <v>514</v>
      </c>
      <c r="I39" s="120" t="s">
        <v>18</v>
      </c>
      <c r="J39" s="97" t="s">
        <v>320</v>
      </c>
      <c r="K39" s="110" t="s">
        <v>519</v>
      </c>
    </row>
    <row r="40" spans="2:11" x14ac:dyDescent="0.25">
      <c r="B40" s="6" t="s">
        <v>314</v>
      </c>
      <c r="C40" s="36" t="s">
        <v>313</v>
      </c>
      <c r="D40" s="173" t="s">
        <v>312</v>
      </c>
      <c r="E40" s="4" t="s">
        <v>22</v>
      </c>
      <c r="F40" s="29" t="s">
        <v>43</v>
      </c>
      <c r="G40" s="96"/>
      <c r="H40" s="112" t="s">
        <v>511</v>
      </c>
      <c r="I40" s="118" t="s">
        <v>43</v>
      </c>
      <c r="J40" s="105" t="s">
        <v>43</v>
      </c>
      <c r="K40" s="109" t="s">
        <v>517</v>
      </c>
    </row>
    <row r="41" spans="2:11" x14ac:dyDescent="0.25">
      <c r="B41" s="175" t="s">
        <v>311</v>
      </c>
      <c r="C41" s="174" t="s">
        <v>310</v>
      </c>
      <c r="D41" s="173" t="s">
        <v>309</v>
      </c>
      <c r="E41" s="4" t="s">
        <v>22</v>
      </c>
      <c r="F41" s="96"/>
      <c r="G41" s="102" t="s">
        <v>37</v>
      </c>
      <c r="H41" s="112" t="s">
        <v>511</v>
      </c>
      <c r="I41" s="117" t="s">
        <v>37</v>
      </c>
      <c r="J41" s="101" t="s">
        <v>308</v>
      </c>
      <c r="K41" s="110" t="s">
        <v>518</v>
      </c>
    </row>
    <row r="42" spans="2:11" x14ac:dyDescent="0.25">
      <c r="B42" s="36" t="s">
        <v>257</v>
      </c>
      <c r="C42" s="36" t="s">
        <v>369</v>
      </c>
      <c r="D42" s="172" t="s">
        <v>368</v>
      </c>
      <c r="E42" s="4" t="s">
        <v>22</v>
      </c>
      <c r="F42" s="29" t="s">
        <v>43</v>
      </c>
      <c r="G42" s="96"/>
      <c r="H42" s="124" t="s">
        <v>513</v>
      </c>
      <c r="I42" s="118" t="s">
        <v>43</v>
      </c>
      <c r="J42" s="105" t="s">
        <v>43</v>
      </c>
      <c r="K42" s="109" t="s">
        <v>517</v>
      </c>
    </row>
    <row r="43" spans="2:11" ht="25.5" x14ac:dyDescent="0.25">
      <c r="B43" s="36" t="s">
        <v>257</v>
      </c>
      <c r="C43" s="36" t="s">
        <v>301</v>
      </c>
      <c r="D43" s="172" t="s">
        <v>300</v>
      </c>
      <c r="E43" s="4" t="s">
        <v>521</v>
      </c>
      <c r="F43" s="29" t="s">
        <v>43</v>
      </c>
      <c r="G43" s="96"/>
      <c r="H43" s="124" t="s">
        <v>513</v>
      </c>
      <c r="I43" s="125"/>
      <c r="J43" s="25" t="s">
        <v>43</v>
      </c>
      <c r="K43" s="109"/>
    </row>
    <row r="44" spans="2:11" ht="25.5" x14ac:dyDescent="0.25">
      <c r="B44" s="36" t="s">
        <v>257</v>
      </c>
      <c r="C44" s="36" t="s">
        <v>299</v>
      </c>
      <c r="D44" s="172" t="s">
        <v>298</v>
      </c>
      <c r="E44" s="4" t="s">
        <v>521</v>
      </c>
      <c r="F44" s="29" t="s">
        <v>43</v>
      </c>
      <c r="G44" s="96"/>
      <c r="H44" s="124" t="s">
        <v>513</v>
      </c>
      <c r="I44" s="125"/>
      <c r="J44" s="106" t="s">
        <v>308</v>
      </c>
      <c r="K44" s="110"/>
    </row>
    <row r="45" spans="2:11" ht="25.5" x14ac:dyDescent="0.25">
      <c r="B45" s="36" t="s">
        <v>257</v>
      </c>
      <c r="C45" s="36" t="s">
        <v>297</v>
      </c>
      <c r="D45" s="172" t="s">
        <v>296</v>
      </c>
      <c r="E45" s="4" t="s">
        <v>521</v>
      </c>
      <c r="F45" s="29" t="s">
        <v>43</v>
      </c>
      <c r="G45" s="96"/>
      <c r="H45" s="124" t="s">
        <v>513</v>
      </c>
      <c r="I45" s="125"/>
      <c r="J45" s="106" t="s">
        <v>308</v>
      </c>
      <c r="K45" s="110"/>
    </row>
    <row r="46" spans="2:11" ht="25.5" x14ac:dyDescent="0.25">
      <c r="B46" s="36" t="s">
        <v>257</v>
      </c>
      <c r="C46" s="36" t="s">
        <v>267</v>
      </c>
      <c r="D46" s="172" t="s">
        <v>266</v>
      </c>
      <c r="E46" s="4" t="s">
        <v>521</v>
      </c>
      <c r="F46" s="29" t="s">
        <v>43</v>
      </c>
      <c r="G46" s="96"/>
      <c r="H46" s="124" t="s">
        <v>43</v>
      </c>
      <c r="I46" s="115"/>
      <c r="J46" s="105" t="s">
        <v>43</v>
      </c>
      <c r="K46" s="109"/>
    </row>
    <row r="47" spans="2:11" ht="25.5" x14ac:dyDescent="0.25">
      <c r="B47" s="36" t="s">
        <v>257</v>
      </c>
      <c r="C47" s="36" t="s">
        <v>293</v>
      </c>
      <c r="D47" s="172" t="s">
        <v>292</v>
      </c>
      <c r="E47" s="4" t="s">
        <v>521</v>
      </c>
      <c r="F47" s="29" t="s">
        <v>43</v>
      </c>
      <c r="G47" s="96"/>
      <c r="H47" s="124" t="s">
        <v>513</v>
      </c>
      <c r="I47" s="115"/>
      <c r="J47" s="105" t="s">
        <v>43</v>
      </c>
      <c r="K47" s="109"/>
    </row>
    <row r="48" spans="2:11" ht="25.5" x14ac:dyDescent="0.25">
      <c r="B48" s="36" t="s">
        <v>257</v>
      </c>
      <c r="C48" s="36" t="s">
        <v>291</v>
      </c>
      <c r="D48" s="172" t="s">
        <v>290</v>
      </c>
      <c r="E48" s="4" t="s">
        <v>521</v>
      </c>
      <c r="F48" s="29" t="s">
        <v>43</v>
      </c>
      <c r="G48" s="96"/>
      <c r="H48" s="124" t="s">
        <v>513</v>
      </c>
      <c r="I48" s="115"/>
      <c r="J48" s="105" t="s">
        <v>43</v>
      </c>
      <c r="K48" s="109"/>
    </row>
    <row r="49" spans="2:11" ht="25.5" x14ac:dyDescent="0.25">
      <c r="B49" s="36" t="s">
        <v>257</v>
      </c>
      <c r="C49" s="36" t="s">
        <v>291</v>
      </c>
      <c r="D49" s="172" t="s">
        <v>290</v>
      </c>
      <c r="E49" s="4" t="s">
        <v>521</v>
      </c>
      <c r="F49" s="29" t="s">
        <v>43</v>
      </c>
      <c r="G49" s="96"/>
      <c r="H49" s="124" t="s">
        <v>513</v>
      </c>
      <c r="I49" s="115"/>
      <c r="J49" s="105" t="s">
        <v>43</v>
      </c>
      <c r="K49" s="109"/>
    </row>
    <row r="50" spans="2:11" ht="25.5" x14ac:dyDescent="0.25">
      <c r="B50" s="36" t="s">
        <v>257</v>
      </c>
      <c r="C50" s="36" t="s">
        <v>289</v>
      </c>
      <c r="D50" s="172" t="s">
        <v>288</v>
      </c>
      <c r="E50" s="4" t="s">
        <v>521</v>
      </c>
      <c r="F50" s="29" t="s">
        <v>43</v>
      </c>
      <c r="G50" s="96"/>
      <c r="H50" s="124" t="s">
        <v>513</v>
      </c>
      <c r="I50" s="115"/>
      <c r="J50" s="105" t="s">
        <v>43</v>
      </c>
      <c r="K50" s="109"/>
    </row>
    <row r="51" spans="2:11" ht="25.5" x14ac:dyDescent="0.25">
      <c r="B51" s="36" t="s">
        <v>257</v>
      </c>
      <c r="C51" s="36" t="s">
        <v>287</v>
      </c>
      <c r="D51" s="172" t="s">
        <v>286</v>
      </c>
      <c r="E51" s="4" t="s">
        <v>521</v>
      </c>
      <c r="F51" s="29" t="s">
        <v>43</v>
      </c>
      <c r="G51" s="96"/>
      <c r="H51" s="124" t="s">
        <v>513</v>
      </c>
      <c r="I51" s="115"/>
      <c r="J51" s="105" t="s">
        <v>43</v>
      </c>
      <c r="K51" s="109"/>
    </row>
    <row r="52" spans="2:11" ht="25.5" x14ac:dyDescent="0.25">
      <c r="B52" s="36" t="s">
        <v>257</v>
      </c>
      <c r="C52" s="53" t="s">
        <v>285</v>
      </c>
      <c r="D52" s="183" t="s">
        <v>284</v>
      </c>
      <c r="E52" s="4" t="s">
        <v>521</v>
      </c>
      <c r="F52" s="29" t="s">
        <v>43</v>
      </c>
      <c r="G52" s="96"/>
      <c r="H52" s="124" t="s">
        <v>513</v>
      </c>
      <c r="I52" s="115"/>
      <c r="J52" s="105" t="s">
        <v>43</v>
      </c>
      <c r="K52" s="109"/>
    </row>
    <row r="53" spans="2:11" ht="25.5" x14ac:dyDescent="0.25">
      <c r="B53" s="36" t="s">
        <v>257</v>
      </c>
      <c r="C53" s="36" t="s">
        <v>281</v>
      </c>
      <c r="D53" s="172" t="s">
        <v>280</v>
      </c>
      <c r="E53" s="4" t="s">
        <v>521</v>
      </c>
      <c r="F53" s="29" t="s">
        <v>43</v>
      </c>
      <c r="G53" s="96"/>
      <c r="H53" s="124" t="s">
        <v>513</v>
      </c>
      <c r="I53" s="115"/>
      <c r="J53" s="105" t="s">
        <v>43</v>
      </c>
      <c r="K53" s="109"/>
    </row>
    <row r="54" spans="2:11" ht="25.5" x14ac:dyDescent="0.25">
      <c r="B54" s="36" t="s">
        <v>257</v>
      </c>
      <c r="C54" s="53" t="s">
        <v>279</v>
      </c>
      <c r="D54" s="183" t="s">
        <v>278</v>
      </c>
      <c r="E54" s="4" t="s">
        <v>521</v>
      </c>
      <c r="F54" s="29" t="s">
        <v>43</v>
      </c>
      <c r="G54" s="96"/>
      <c r="H54" s="124" t="s">
        <v>513</v>
      </c>
      <c r="I54" s="115"/>
      <c r="J54" s="105" t="s">
        <v>43</v>
      </c>
      <c r="K54" s="109"/>
    </row>
    <row r="55" spans="2:11" x14ac:dyDescent="0.25">
      <c r="B55" s="49" t="s">
        <v>272</v>
      </c>
      <c r="C55" s="53" t="s">
        <v>274</v>
      </c>
      <c r="D55" s="183" t="s">
        <v>273</v>
      </c>
      <c r="E55" s="4" t="s">
        <v>22</v>
      </c>
      <c r="F55" s="29" t="s">
        <v>43</v>
      </c>
      <c r="G55" s="96"/>
      <c r="H55" s="112" t="s">
        <v>511</v>
      </c>
      <c r="I55" s="118" t="s">
        <v>43</v>
      </c>
      <c r="J55" s="105" t="s">
        <v>43</v>
      </c>
      <c r="K55" s="109" t="s">
        <v>517</v>
      </c>
    </row>
    <row r="56" spans="2:11" ht="25.5" x14ac:dyDescent="0.25">
      <c r="B56" s="49" t="s">
        <v>272</v>
      </c>
      <c r="C56" s="36" t="s">
        <v>271</v>
      </c>
      <c r="D56" s="172" t="s">
        <v>270</v>
      </c>
      <c r="E56" s="4" t="s">
        <v>101</v>
      </c>
      <c r="F56" s="29" t="s">
        <v>43</v>
      </c>
      <c r="G56" s="96"/>
      <c r="H56" s="122" t="s">
        <v>512</v>
      </c>
      <c r="I56" s="123"/>
      <c r="J56" s="105" t="s">
        <v>43</v>
      </c>
      <c r="K56" s="100"/>
    </row>
    <row r="57" spans="2:11" ht="25.5" x14ac:dyDescent="0.25">
      <c r="B57" s="49" t="s">
        <v>239</v>
      </c>
      <c r="C57" s="36" t="s">
        <v>238</v>
      </c>
      <c r="D57" s="172" t="s">
        <v>237</v>
      </c>
      <c r="E57" s="4" t="s">
        <v>101</v>
      </c>
      <c r="F57" s="29" t="s">
        <v>43</v>
      </c>
      <c r="G57" s="96"/>
      <c r="H57" s="122" t="s">
        <v>512</v>
      </c>
      <c r="I57" s="123"/>
      <c r="J57" s="105" t="s">
        <v>43</v>
      </c>
      <c r="K57" s="100"/>
    </row>
    <row r="58" spans="2:11" x14ac:dyDescent="0.25">
      <c r="B58" s="49" t="s">
        <v>239</v>
      </c>
      <c r="C58" s="36" t="s">
        <v>264</v>
      </c>
      <c r="D58" s="172" t="s">
        <v>263</v>
      </c>
      <c r="E58" s="4" t="s">
        <v>22</v>
      </c>
      <c r="F58" s="29" t="s">
        <v>43</v>
      </c>
      <c r="G58" s="96"/>
      <c r="H58" s="112" t="s">
        <v>511</v>
      </c>
      <c r="I58" s="118" t="s">
        <v>43</v>
      </c>
      <c r="J58" s="105" t="s">
        <v>43</v>
      </c>
      <c r="K58" s="109" t="s">
        <v>517</v>
      </c>
    </row>
    <row r="59" spans="2:11" x14ac:dyDescent="0.25">
      <c r="B59" s="49" t="s">
        <v>239</v>
      </c>
      <c r="C59" s="36" t="s">
        <v>262</v>
      </c>
      <c r="D59" s="172" t="s">
        <v>261</v>
      </c>
      <c r="E59" s="4" t="s">
        <v>22</v>
      </c>
      <c r="F59" s="29" t="s">
        <v>43</v>
      </c>
      <c r="G59" s="96"/>
      <c r="H59" s="112" t="s">
        <v>511</v>
      </c>
      <c r="I59" s="118" t="s">
        <v>43</v>
      </c>
      <c r="J59" s="105" t="s">
        <v>43</v>
      </c>
      <c r="K59" s="109" t="s">
        <v>517</v>
      </c>
    </row>
    <row r="60" spans="2:11" x14ac:dyDescent="0.25">
      <c r="B60" s="49" t="s">
        <v>260</v>
      </c>
      <c r="C60" s="36" t="s">
        <v>259</v>
      </c>
      <c r="D60" s="172" t="s">
        <v>258</v>
      </c>
      <c r="E60" s="4" t="s">
        <v>22</v>
      </c>
      <c r="F60" s="29" t="s">
        <v>43</v>
      </c>
      <c r="G60" s="96"/>
      <c r="H60" s="112" t="s">
        <v>511</v>
      </c>
      <c r="I60" s="118" t="s">
        <v>43</v>
      </c>
      <c r="J60" s="107" t="s">
        <v>9</v>
      </c>
      <c r="K60" s="110" t="s">
        <v>519</v>
      </c>
    </row>
    <row r="61" spans="2:11" x14ac:dyDescent="0.25">
      <c r="B61" s="49" t="s">
        <v>173</v>
      </c>
      <c r="C61" s="36" t="s">
        <v>172</v>
      </c>
      <c r="D61" s="172" t="s">
        <v>171</v>
      </c>
      <c r="E61" s="4" t="s">
        <v>22</v>
      </c>
      <c r="F61" s="29" t="s">
        <v>43</v>
      </c>
      <c r="G61" s="96"/>
      <c r="H61" s="112" t="s">
        <v>511</v>
      </c>
      <c r="I61" s="118" t="s">
        <v>43</v>
      </c>
      <c r="J61" s="105" t="s">
        <v>43</v>
      </c>
      <c r="K61" s="109" t="s">
        <v>517</v>
      </c>
    </row>
    <row r="62" spans="2:11" ht="25.5" x14ac:dyDescent="0.25">
      <c r="B62" s="49" t="s">
        <v>173</v>
      </c>
      <c r="C62" s="53" t="s">
        <v>254</v>
      </c>
      <c r="D62" s="172" t="s">
        <v>253</v>
      </c>
      <c r="E62" s="4" t="s">
        <v>521</v>
      </c>
      <c r="F62" s="29" t="s">
        <v>43</v>
      </c>
      <c r="G62" s="96"/>
      <c r="H62" s="112" t="s">
        <v>511</v>
      </c>
      <c r="I62" s="115"/>
      <c r="J62" s="105" t="s">
        <v>43</v>
      </c>
      <c r="K62" s="109"/>
    </row>
    <row r="63" spans="2:11" x14ac:dyDescent="0.25">
      <c r="B63" s="49" t="s">
        <v>173</v>
      </c>
      <c r="C63" s="36" t="s">
        <v>252</v>
      </c>
      <c r="D63" s="172" t="s">
        <v>251</v>
      </c>
      <c r="E63" s="4" t="s">
        <v>22</v>
      </c>
      <c r="F63" s="25" t="s">
        <v>43</v>
      </c>
      <c r="G63" s="96"/>
      <c r="H63" s="112" t="s">
        <v>511</v>
      </c>
      <c r="I63" s="118" t="s">
        <v>43</v>
      </c>
      <c r="J63" s="105" t="s">
        <v>43</v>
      </c>
      <c r="K63" s="109" t="s">
        <v>517</v>
      </c>
    </row>
    <row r="64" spans="2:11" ht="25.5" x14ac:dyDescent="0.25">
      <c r="B64" s="49" t="s">
        <v>173</v>
      </c>
      <c r="C64" s="36" t="s">
        <v>250</v>
      </c>
      <c r="D64" s="172" t="s">
        <v>249</v>
      </c>
      <c r="E64" s="4" t="s">
        <v>521</v>
      </c>
      <c r="F64" s="29" t="s">
        <v>43</v>
      </c>
      <c r="G64" s="96"/>
      <c r="H64" s="112" t="s">
        <v>511</v>
      </c>
      <c r="I64" s="115"/>
      <c r="J64" s="105" t="s">
        <v>43</v>
      </c>
      <c r="K64" s="109"/>
    </row>
    <row r="65" spans="2:11" x14ac:dyDescent="0.25">
      <c r="B65" s="175" t="s">
        <v>246</v>
      </c>
      <c r="C65" s="176" t="s">
        <v>245</v>
      </c>
      <c r="D65" s="173" t="s">
        <v>244</v>
      </c>
      <c r="E65" s="4" t="s">
        <v>22</v>
      </c>
      <c r="F65" s="96"/>
      <c r="G65" s="103" t="s">
        <v>18</v>
      </c>
      <c r="H65" s="113" t="s">
        <v>514</v>
      </c>
      <c r="I65" s="120" t="s">
        <v>18</v>
      </c>
      <c r="J65" s="103" t="s">
        <v>18</v>
      </c>
      <c r="K65" s="109" t="s">
        <v>517</v>
      </c>
    </row>
    <row r="66" spans="2:11" x14ac:dyDescent="0.25">
      <c r="B66" s="49" t="s">
        <v>170</v>
      </c>
      <c r="C66" s="36" t="s">
        <v>169</v>
      </c>
      <c r="D66" s="172" t="s">
        <v>168</v>
      </c>
      <c r="E66" s="4" t="s">
        <v>22</v>
      </c>
      <c r="F66" s="47" t="s">
        <v>9</v>
      </c>
      <c r="G66" s="96"/>
      <c r="H66" s="112" t="s">
        <v>511</v>
      </c>
      <c r="I66" s="116" t="s">
        <v>9</v>
      </c>
      <c r="J66" s="107" t="s">
        <v>9</v>
      </c>
      <c r="K66" s="109" t="s">
        <v>517</v>
      </c>
    </row>
    <row r="67" spans="2:11" ht="25.5" x14ac:dyDescent="0.25">
      <c r="B67" s="49" t="s">
        <v>170</v>
      </c>
      <c r="C67" s="36" t="s">
        <v>241</v>
      </c>
      <c r="D67" s="172" t="s">
        <v>240</v>
      </c>
      <c r="E67" s="4" t="s">
        <v>521</v>
      </c>
      <c r="F67" s="29" t="s">
        <v>43</v>
      </c>
      <c r="G67" s="96"/>
      <c r="H67" s="122" t="s">
        <v>512</v>
      </c>
      <c r="I67" s="115"/>
      <c r="J67" s="105" t="s">
        <v>43</v>
      </c>
      <c r="K67" s="109"/>
    </row>
    <row r="68" spans="2:11" ht="25.5" x14ac:dyDescent="0.25">
      <c r="B68" s="49" t="s">
        <v>170</v>
      </c>
      <c r="C68" s="36" t="s">
        <v>243</v>
      </c>
      <c r="D68" s="172" t="s">
        <v>242</v>
      </c>
      <c r="E68" s="4" t="s">
        <v>521</v>
      </c>
      <c r="F68" s="29" t="s">
        <v>43</v>
      </c>
      <c r="G68" s="96"/>
      <c r="H68" s="122" t="s">
        <v>512</v>
      </c>
      <c r="I68" s="115"/>
      <c r="J68" s="105" t="s">
        <v>43</v>
      </c>
      <c r="K68" s="109"/>
    </row>
    <row r="69" spans="2:11" x14ac:dyDescent="0.25">
      <c r="B69" s="6" t="s">
        <v>236</v>
      </c>
      <c r="C69" s="5" t="s">
        <v>235</v>
      </c>
      <c r="D69" s="173" t="s">
        <v>234</v>
      </c>
      <c r="E69" s="4" t="s">
        <v>22</v>
      </c>
      <c r="F69" s="29" t="s">
        <v>43</v>
      </c>
      <c r="G69" s="96"/>
      <c r="H69" s="112" t="s">
        <v>511</v>
      </c>
      <c r="I69" s="118" t="s">
        <v>43</v>
      </c>
      <c r="J69" s="105" t="s">
        <v>43</v>
      </c>
      <c r="K69" s="109" t="s">
        <v>517</v>
      </c>
    </row>
    <row r="70" spans="2:11" x14ac:dyDescent="0.25">
      <c r="B70" s="49" t="s">
        <v>233</v>
      </c>
      <c r="C70" s="36" t="s">
        <v>232</v>
      </c>
      <c r="D70" s="173" t="s">
        <v>231</v>
      </c>
      <c r="E70" s="4" t="s">
        <v>22</v>
      </c>
      <c r="F70" s="29" t="s">
        <v>43</v>
      </c>
      <c r="G70" s="96"/>
      <c r="H70" s="112" t="s">
        <v>511</v>
      </c>
      <c r="I70" s="118" t="s">
        <v>43</v>
      </c>
      <c r="J70" s="105" t="s">
        <v>43</v>
      </c>
      <c r="K70" s="109" t="s">
        <v>517</v>
      </c>
    </row>
    <row r="71" spans="2:11" ht="25.5" x14ac:dyDescent="0.25">
      <c r="B71" s="6" t="s">
        <v>160</v>
      </c>
      <c r="C71" s="5" t="s">
        <v>159</v>
      </c>
      <c r="D71" s="173" t="s">
        <v>158</v>
      </c>
      <c r="E71" s="28" t="s">
        <v>55</v>
      </c>
      <c r="F71" s="47" t="s">
        <v>9</v>
      </c>
      <c r="G71" s="96"/>
      <c r="H71" s="112" t="s">
        <v>511</v>
      </c>
      <c r="I71" s="123"/>
      <c r="J71" s="107" t="s">
        <v>9</v>
      </c>
      <c r="K71" s="100"/>
    </row>
    <row r="72" spans="2:11" x14ac:dyDescent="0.25">
      <c r="B72" s="6" t="s">
        <v>219</v>
      </c>
      <c r="C72" s="5" t="s">
        <v>218</v>
      </c>
      <c r="D72" s="173" t="s">
        <v>217</v>
      </c>
      <c r="E72" s="4" t="s">
        <v>22</v>
      </c>
      <c r="F72" s="29" t="s">
        <v>43</v>
      </c>
      <c r="G72" s="96"/>
      <c r="H72" s="112" t="s">
        <v>511</v>
      </c>
      <c r="I72" s="118" t="s">
        <v>43</v>
      </c>
      <c r="J72" s="107" t="s">
        <v>9</v>
      </c>
      <c r="K72" s="110" t="s">
        <v>519</v>
      </c>
    </row>
    <row r="73" spans="2:11" x14ac:dyDescent="0.25">
      <c r="B73" s="6" t="s">
        <v>202</v>
      </c>
      <c r="C73" s="5" t="s">
        <v>367</v>
      </c>
      <c r="D73" s="173" t="s">
        <v>366</v>
      </c>
      <c r="E73" s="4" t="s">
        <v>22</v>
      </c>
      <c r="F73" s="47" t="s">
        <v>9</v>
      </c>
      <c r="G73" s="96"/>
      <c r="H73" s="112" t="s">
        <v>511</v>
      </c>
      <c r="I73" s="116" t="s">
        <v>9</v>
      </c>
      <c r="J73" s="107" t="s">
        <v>9</v>
      </c>
      <c r="K73" s="109" t="s">
        <v>517</v>
      </c>
    </row>
    <row r="74" spans="2:11" x14ac:dyDescent="0.25">
      <c r="B74" s="6" t="s">
        <v>202</v>
      </c>
      <c r="C74" s="5" t="s">
        <v>207</v>
      </c>
      <c r="D74" s="173" t="s">
        <v>206</v>
      </c>
      <c r="E74" s="4" t="s">
        <v>22</v>
      </c>
      <c r="F74" s="25" t="s">
        <v>43</v>
      </c>
      <c r="G74" s="96"/>
      <c r="H74" s="112" t="s">
        <v>511</v>
      </c>
      <c r="I74" s="118" t="s">
        <v>43</v>
      </c>
      <c r="J74" s="105" t="s">
        <v>43</v>
      </c>
      <c r="K74" s="109" t="s">
        <v>517</v>
      </c>
    </row>
    <row r="75" spans="2:11" x14ac:dyDescent="0.25">
      <c r="B75" s="6" t="s">
        <v>202</v>
      </c>
      <c r="C75" s="5" t="s">
        <v>204</v>
      </c>
      <c r="D75" s="173" t="s">
        <v>203</v>
      </c>
      <c r="E75" s="4" t="s">
        <v>22</v>
      </c>
      <c r="F75" s="25" t="s">
        <v>43</v>
      </c>
      <c r="G75" s="96"/>
      <c r="H75" s="112" t="s">
        <v>511</v>
      </c>
      <c r="I75" s="118" t="s">
        <v>43</v>
      </c>
      <c r="J75" s="105" t="s">
        <v>43</v>
      </c>
      <c r="K75" s="109" t="s">
        <v>517</v>
      </c>
    </row>
    <row r="76" spans="2:11" x14ac:dyDescent="0.25">
      <c r="B76" s="175" t="s">
        <v>202</v>
      </c>
      <c r="C76" s="176" t="s">
        <v>201</v>
      </c>
      <c r="D76" s="173" t="s">
        <v>200</v>
      </c>
      <c r="E76" s="4" t="s">
        <v>22</v>
      </c>
      <c r="F76" s="96"/>
      <c r="G76" s="102" t="s">
        <v>37</v>
      </c>
      <c r="H76" s="112" t="s">
        <v>511</v>
      </c>
      <c r="I76" s="117" t="s">
        <v>37</v>
      </c>
      <c r="J76" s="105" t="s">
        <v>43</v>
      </c>
      <c r="K76" s="109" t="s">
        <v>517</v>
      </c>
    </row>
    <row r="77" spans="2:11" x14ac:dyDescent="0.25">
      <c r="B77" s="6" t="s">
        <v>304</v>
      </c>
      <c r="C77" s="5" t="s">
        <v>303</v>
      </c>
      <c r="D77" s="173" t="s">
        <v>302</v>
      </c>
      <c r="E77" s="4" t="s">
        <v>22</v>
      </c>
      <c r="F77" s="25" t="s">
        <v>43</v>
      </c>
      <c r="G77" s="96"/>
      <c r="H77" s="112" t="s">
        <v>511</v>
      </c>
      <c r="I77" s="118" t="s">
        <v>43</v>
      </c>
      <c r="J77" s="105" t="s">
        <v>43</v>
      </c>
      <c r="K77" s="109" t="s">
        <v>517</v>
      </c>
    </row>
    <row r="78" spans="2:11" x14ac:dyDescent="0.25">
      <c r="B78" s="6" t="s">
        <v>166</v>
      </c>
      <c r="C78" s="5" t="s">
        <v>295</v>
      </c>
      <c r="D78" s="173" t="s">
        <v>294</v>
      </c>
      <c r="E78" s="4" t="s">
        <v>22</v>
      </c>
      <c r="F78" s="25" t="s">
        <v>43</v>
      </c>
      <c r="G78" s="96"/>
      <c r="H78" s="112" t="s">
        <v>511</v>
      </c>
      <c r="I78" s="118" t="s">
        <v>43</v>
      </c>
      <c r="J78" s="105" t="s">
        <v>43</v>
      </c>
      <c r="K78" s="109" t="s">
        <v>517</v>
      </c>
    </row>
    <row r="79" spans="2:11" x14ac:dyDescent="0.25">
      <c r="B79" s="175" t="s">
        <v>166</v>
      </c>
      <c r="C79" s="176" t="s">
        <v>165</v>
      </c>
      <c r="D79" s="173" t="s">
        <v>164</v>
      </c>
      <c r="E79" s="4" t="s">
        <v>22</v>
      </c>
      <c r="F79" s="96"/>
      <c r="G79" s="103" t="s">
        <v>18</v>
      </c>
      <c r="H79" s="113" t="s">
        <v>514</v>
      </c>
      <c r="I79" s="120" t="s">
        <v>18</v>
      </c>
      <c r="J79" s="102" t="s">
        <v>37</v>
      </c>
      <c r="K79" s="110" t="s">
        <v>519</v>
      </c>
    </row>
    <row r="80" spans="2:11" x14ac:dyDescent="0.25">
      <c r="B80" s="6" t="s">
        <v>163</v>
      </c>
      <c r="C80" s="5" t="s">
        <v>162</v>
      </c>
      <c r="D80" s="173" t="s">
        <v>161</v>
      </c>
      <c r="E80" s="4" t="s">
        <v>22</v>
      </c>
      <c r="F80" s="29" t="s">
        <v>43</v>
      </c>
      <c r="G80" s="96"/>
      <c r="H80" s="112" t="s">
        <v>511</v>
      </c>
      <c r="I80" s="118" t="s">
        <v>43</v>
      </c>
      <c r="J80" s="105" t="s">
        <v>43</v>
      </c>
      <c r="K80" s="109" t="s">
        <v>517</v>
      </c>
    </row>
    <row r="81" spans="2:11" ht="25.5" x14ac:dyDescent="0.25">
      <c r="B81" s="6" t="s">
        <v>138</v>
      </c>
      <c r="C81" s="5" t="s">
        <v>137</v>
      </c>
      <c r="D81" s="173" t="s">
        <v>136</v>
      </c>
      <c r="E81" s="28" t="s">
        <v>55</v>
      </c>
      <c r="F81" s="47" t="s">
        <v>9</v>
      </c>
      <c r="G81" s="96"/>
      <c r="H81" s="112" t="s">
        <v>511</v>
      </c>
      <c r="I81" s="123"/>
      <c r="J81" s="107" t="s">
        <v>9</v>
      </c>
      <c r="K81" s="100"/>
    </row>
    <row r="82" spans="2:11" x14ac:dyDescent="0.25">
      <c r="B82" s="6" t="s">
        <v>138</v>
      </c>
      <c r="C82" s="5" t="s">
        <v>157</v>
      </c>
      <c r="D82" s="173" t="s">
        <v>156</v>
      </c>
      <c r="E82" s="4" t="s">
        <v>22</v>
      </c>
      <c r="F82" s="25" t="s">
        <v>43</v>
      </c>
      <c r="G82" s="96"/>
      <c r="H82" s="112" t="s">
        <v>511</v>
      </c>
      <c r="I82" s="118" t="s">
        <v>43</v>
      </c>
      <c r="J82" s="105" t="s">
        <v>43</v>
      </c>
      <c r="K82" s="109" t="s">
        <v>517</v>
      </c>
    </row>
    <row r="83" spans="2:11" x14ac:dyDescent="0.25">
      <c r="B83" s="6" t="s">
        <v>138</v>
      </c>
      <c r="C83" s="5" t="s">
        <v>155</v>
      </c>
      <c r="D83" s="173" t="s">
        <v>154</v>
      </c>
      <c r="E83" s="4" t="s">
        <v>22</v>
      </c>
      <c r="F83" s="25" t="s">
        <v>43</v>
      </c>
      <c r="G83" s="96"/>
      <c r="H83" s="112" t="s">
        <v>511</v>
      </c>
      <c r="I83" s="118" t="s">
        <v>43</v>
      </c>
      <c r="J83" s="105" t="s">
        <v>43</v>
      </c>
      <c r="K83" s="109" t="s">
        <v>517</v>
      </c>
    </row>
    <row r="84" spans="2:11" x14ac:dyDescent="0.25">
      <c r="B84" s="175" t="s">
        <v>138</v>
      </c>
      <c r="C84" s="176" t="s">
        <v>153</v>
      </c>
      <c r="D84" s="173" t="s">
        <v>152</v>
      </c>
      <c r="E84" s="4" t="s">
        <v>22</v>
      </c>
      <c r="F84" s="96"/>
      <c r="G84" s="102" t="s">
        <v>37</v>
      </c>
      <c r="H84" s="112" t="s">
        <v>511</v>
      </c>
      <c r="I84" s="117" t="s">
        <v>37</v>
      </c>
      <c r="J84" s="105" t="s">
        <v>43</v>
      </c>
      <c r="K84" s="109" t="s">
        <v>517</v>
      </c>
    </row>
    <row r="85" spans="2:11" x14ac:dyDescent="0.25">
      <c r="B85" s="175" t="s">
        <v>138</v>
      </c>
      <c r="C85" s="176" t="s">
        <v>151</v>
      </c>
      <c r="D85" s="173" t="s">
        <v>150</v>
      </c>
      <c r="E85" s="4" t="s">
        <v>22</v>
      </c>
      <c r="F85" s="96"/>
      <c r="G85" s="102" t="s">
        <v>37</v>
      </c>
      <c r="H85" s="112" t="s">
        <v>511</v>
      </c>
      <c r="I85" s="117" t="s">
        <v>37</v>
      </c>
      <c r="J85" s="105" t="s">
        <v>43</v>
      </c>
      <c r="K85" s="109" t="s">
        <v>517</v>
      </c>
    </row>
    <row r="86" spans="2:11" x14ac:dyDescent="0.25">
      <c r="B86" s="6" t="s">
        <v>138</v>
      </c>
      <c r="C86" s="38" t="s">
        <v>148</v>
      </c>
      <c r="D86" s="173" t="s">
        <v>147</v>
      </c>
      <c r="E86" s="28" t="s">
        <v>22</v>
      </c>
      <c r="F86" s="25" t="s">
        <v>43</v>
      </c>
      <c r="G86" s="96"/>
      <c r="H86" s="112" t="s">
        <v>511</v>
      </c>
      <c r="I86" s="118" t="s">
        <v>43</v>
      </c>
      <c r="J86" s="105" t="s">
        <v>43</v>
      </c>
      <c r="K86" s="109" t="s">
        <v>517</v>
      </c>
    </row>
    <row r="87" spans="2:11" x14ac:dyDescent="0.25">
      <c r="B87" s="175" t="s">
        <v>138</v>
      </c>
      <c r="C87" s="176" t="s">
        <v>146</v>
      </c>
      <c r="D87" s="173" t="s">
        <v>145</v>
      </c>
      <c r="E87" s="43" t="s">
        <v>22</v>
      </c>
      <c r="F87" s="96"/>
      <c r="G87" s="102" t="s">
        <v>37</v>
      </c>
      <c r="H87" s="112" t="s">
        <v>511</v>
      </c>
      <c r="I87" s="118" t="s">
        <v>43</v>
      </c>
      <c r="J87" s="105" t="s">
        <v>43</v>
      </c>
      <c r="K87" s="109" t="s">
        <v>517</v>
      </c>
    </row>
    <row r="88" spans="2:11" x14ac:dyDescent="0.25">
      <c r="B88" s="6" t="s">
        <v>127</v>
      </c>
      <c r="C88" s="5" t="s">
        <v>283</v>
      </c>
      <c r="D88" s="173" t="s">
        <v>282</v>
      </c>
      <c r="E88" s="4" t="s">
        <v>22</v>
      </c>
      <c r="F88" s="98" t="s">
        <v>43</v>
      </c>
      <c r="G88" s="96"/>
      <c r="H88" s="112" t="s">
        <v>511</v>
      </c>
      <c r="I88" s="118" t="s">
        <v>43</v>
      </c>
      <c r="J88" s="105" t="s">
        <v>43</v>
      </c>
      <c r="K88" s="109" t="s">
        <v>517</v>
      </c>
    </row>
    <row r="89" spans="2:11" x14ac:dyDescent="0.25">
      <c r="B89" s="175" t="s">
        <v>127</v>
      </c>
      <c r="C89" s="176" t="s">
        <v>135</v>
      </c>
      <c r="D89" s="173" t="s">
        <v>134</v>
      </c>
      <c r="E89" s="4" t="s">
        <v>22</v>
      </c>
      <c r="F89" s="96"/>
      <c r="G89" s="102" t="s">
        <v>37</v>
      </c>
      <c r="H89" s="112" t="s">
        <v>511</v>
      </c>
      <c r="I89" s="117" t="s">
        <v>37</v>
      </c>
      <c r="J89" s="105" t="s">
        <v>43</v>
      </c>
      <c r="K89" s="109" t="s">
        <v>517</v>
      </c>
    </row>
    <row r="90" spans="2:11" x14ac:dyDescent="0.25">
      <c r="B90" s="6" t="s">
        <v>127</v>
      </c>
      <c r="C90" s="5" t="s">
        <v>133</v>
      </c>
      <c r="D90" s="173" t="s">
        <v>132</v>
      </c>
      <c r="E90" s="4" t="s">
        <v>22</v>
      </c>
      <c r="F90" s="98" t="s">
        <v>43</v>
      </c>
      <c r="G90" s="96"/>
      <c r="H90" s="112" t="s">
        <v>511</v>
      </c>
      <c r="I90" s="118" t="s">
        <v>43</v>
      </c>
      <c r="J90" s="105" t="s">
        <v>43</v>
      </c>
      <c r="K90" s="109" t="s">
        <v>517</v>
      </c>
    </row>
    <row r="91" spans="2:11" x14ac:dyDescent="0.25">
      <c r="B91" s="6" t="s">
        <v>127</v>
      </c>
      <c r="C91" s="5" t="s">
        <v>131</v>
      </c>
      <c r="D91" s="173" t="s">
        <v>130</v>
      </c>
      <c r="E91" s="4" t="s">
        <v>22</v>
      </c>
      <c r="F91" s="25" t="s">
        <v>43</v>
      </c>
      <c r="G91" s="96"/>
      <c r="H91" s="112" t="s">
        <v>511</v>
      </c>
      <c r="I91" s="118" t="s">
        <v>43</v>
      </c>
      <c r="J91" s="105" t="s">
        <v>43</v>
      </c>
      <c r="K91" s="109" t="s">
        <v>517</v>
      </c>
    </row>
    <row r="92" spans="2:11" ht="25.5" x14ac:dyDescent="0.25">
      <c r="B92" s="6" t="s">
        <v>127</v>
      </c>
      <c r="C92" s="38" t="s">
        <v>129</v>
      </c>
      <c r="D92" s="173" t="s">
        <v>128</v>
      </c>
      <c r="E92" s="4" t="s">
        <v>521</v>
      </c>
      <c r="F92" s="29" t="s">
        <v>43</v>
      </c>
      <c r="G92" s="96"/>
      <c r="H92" s="122" t="s">
        <v>512</v>
      </c>
      <c r="I92" s="115"/>
      <c r="J92" s="105" t="s">
        <v>43</v>
      </c>
      <c r="K92" s="109"/>
    </row>
    <row r="93" spans="2:11" ht="25.5" x14ac:dyDescent="0.25">
      <c r="B93" s="6" t="s">
        <v>127</v>
      </c>
      <c r="C93" s="5" t="s">
        <v>126</v>
      </c>
      <c r="D93" s="173" t="s">
        <v>125</v>
      </c>
      <c r="E93" s="4" t="s">
        <v>521</v>
      </c>
      <c r="F93" s="29" t="s">
        <v>43</v>
      </c>
      <c r="G93" s="96"/>
      <c r="H93" s="112" t="s">
        <v>511</v>
      </c>
      <c r="I93" s="115"/>
      <c r="J93" s="105" t="s">
        <v>43</v>
      </c>
      <c r="K93" s="109"/>
    </row>
    <row r="94" spans="2:11" x14ac:dyDescent="0.25">
      <c r="B94" s="6" t="s">
        <v>120</v>
      </c>
      <c r="C94" s="5" t="s">
        <v>119</v>
      </c>
      <c r="D94" s="184" t="s">
        <v>118</v>
      </c>
      <c r="E94" s="4" t="s">
        <v>22</v>
      </c>
      <c r="F94" s="25" t="s">
        <v>43</v>
      </c>
      <c r="G94" s="96"/>
      <c r="H94" s="112" t="s">
        <v>511</v>
      </c>
      <c r="I94" s="118" t="s">
        <v>43</v>
      </c>
      <c r="J94" s="107" t="s">
        <v>9</v>
      </c>
      <c r="K94" s="110" t="s">
        <v>519</v>
      </c>
    </row>
    <row r="95" spans="2:11" x14ac:dyDescent="0.25">
      <c r="B95" s="6" t="s">
        <v>109</v>
      </c>
      <c r="C95" s="5" t="s">
        <v>108</v>
      </c>
      <c r="D95" s="173" t="s">
        <v>107</v>
      </c>
      <c r="E95" s="4" t="s">
        <v>22</v>
      </c>
      <c r="F95" s="29" t="s">
        <v>43</v>
      </c>
      <c r="G95" s="96"/>
      <c r="H95" s="112" t="s">
        <v>511</v>
      </c>
      <c r="I95" s="118" t="s">
        <v>43</v>
      </c>
      <c r="J95" s="105" t="s">
        <v>43</v>
      </c>
      <c r="K95" s="109" t="s">
        <v>517</v>
      </c>
    </row>
    <row r="96" spans="2:11" x14ac:dyDescent="0.25">
      <c r="B96" s="6" t="s">
        <v>104</v>
      </c>
      <c r="C96" s="5" t="s">
        <v>106</v>
      </c>
      <c r="D96" s="173" t="s">
        <v>105</v>
      </c>
      <c r="E96" s="28" t="s">
        <v>22</v>
      </c>
      <c r="F96" s="25" t="s">
        <v>43</v>
      </c>
      <c r="G96" s="96"/>
      <c r="H96" s="112" t="s">
        <v>511</v>
      </c>
      <c r="I96" s="118" t="s">
        <v>43</v>
      </c>
      <c r="J96" s="105" t="s">
        <v>43</v>
      </c>
      <c r="K96" s="109" t="s">
        <v>517</v>
      </c>
    </row>
    <row r="97" spans="2:11" ht="25.5" x14ac:dyDescent="0.25">
      <c r="B97" s="6" t="s">
        <v>104</v>
      </c>
      <c r="C97" s="5" t="s">
        <v>103</v>
      </c>
      <c r="D97" s="173" t="s">
        <v>102</v>
      </c>
      <c r="E97" s="4" t="s">
        <v>101</v>
      </c>
      <c r="F97" s="29" t="s">
        <v>43</v>
      </c>
      <c r="G97" s="96"/>
      <c r="H97" s="122" t="s">
        <v>512</v>
      </c>
      <c r="I97" s="123"/>
      <c r="J97" s="105" t="s">
        <v>43</v>
      </c>
      <c r="K97" s="100"/>
    </row>
    <row r="98" spans="2:11" x14ac:dyDescent="0.25">
      <c r="B98" s="6" t="s">
        <v>92</v>
      </c>
      <c r="C98" s="5" t="s">
        <v>91</v>
      </c>
      <c r="D98" s="173" t="s">
        <v>90</v>
      </c>
      <c r="E98" s="4" t="s">
        <v>22</v>
      </c>
      <c r="F98" s="25" t="s">
        <v>43</v>
      </c>
      <c r="G98" s="96"/>
      <c r="H98" s="112" t="s">
        <v>511</v>
      </c>
      <c r="I98" s="118" t="s">
        <v>43</v>
      </c>
      <c r="J98" s="105" t="s">
        <v>43</v>
      </c>
      <c r="K98" s="109" t="s">
        <v>517</v>
      </c>
    </row>
    <row r="99" spans="2:11" x14ac:dyDescent="0.25">
      <c r="B99" s="6" t="s">
        <v>84</v>
      </c>
      <c r="C99" s="5" t="s">
        <v>83</v>
      </c>
      <c r="D99" s="173" t="s">
        <v>82</v>
      </c>
      <c r="E99" s="4" t="s">
        <v>22</v>
      </c>
      <c r="F99" s="25" t="s">
        <v>43</v>
      </c>
      <c r="G99" s="96"/>
      <c r="H99" s="112" t="s">
        <v>511</v>
      </c>
      <c r="I99" s="118" t="s">
        <v>43</v>
      </c>
      <c r="J99" s="105" t="s">
        <v>43</v>
      </c>
      <c r="K99" s="109" t="s">
        <v>517</v>
      </c>
    </row>
    <row r="100" spans="2:11" x14ac:dyDescent="0.25">
      <c r="B100" s="175" t="s">
        <v>71</v>
      </c>
      <c r="C100" s="176" t="s">
        <v>70</v>
      </c>
      <c r="D100" s="184" t="s">
        <v>69</v>
      </c>
      <c r="E100" s="4" t="s">
        <v>22</v>
      </c>
      <c r="F100" s="96"/>
      <c r="G100" s="97" t="s">
        <v>320</v>
      </c>
      <c r="H100" s="112" t="s">
        <v>511</v>
      </c>
      <c r="I100" s="119" t="s">
        <v>320</v>
      </c>
      <c r="J100" s="97" t="s">
        <v>320</v>
      </c>
      <c r="K100" s="109" t="s">
        <v>517</v>
      </c>
    </row>
    <row r="101" spans="2:11" x14ac:dyDescent="0.25">
      <c r="B101" s="6" t="s">
        <v>66</v>
      </c>
      <c r="C101" s="5" t="s">
        <v>65</v>
      </c>
      <c r="D101" s="173" t="s">
        <v>64</v>
      </c>
      <c r="E101" s="4" t="s">
        <v>22</v>
      </c>
      <c r="F101" s="25" t="s">
        <v>43</v>
      </c>
      <c r="G101" s="96"/>
      <c r="H101" s="112" t="s">
        <v>511</v>
      </c>
      <c r="I101" s="118" t="s">
        <v>43</v>
      </c>
      <c r="J101" s="105" t="s">
        <v>43</v>
      </c>
      <c r="K101" s="109" t="s">
        <v>517</v>
      </c>
    </row>
    <row r="102" spans="2:11" x14ac:dyDescent="0.25">
      <c r="B102" s="6" t="s">
        <v>54</v>
      </c>
      <c r="C102" s="5" t="s">
        <v>61</v>
      </c>
      <c r="D102" s="184" t="s">
        <v>60</v>
      </c>
      <c r="E102" s="4" t="s">
        <v>22</v>
      </c>
      <c r="F102" s="25" t="s">
        <v>43</v>
      </c>
      <c r="G102" s="96"/>
      <c r="H102" s="112" t="s">
        <v>511</v>
      </c>
      <c r="I102" s="118" t="s">
        <v>43</v>
      </c>
      <c r="J102" s="105" t="s">
        <v>43</v>
      </c>
      <c r="K102" s="109" t="s">
        <v>517</v>
      </c>
    </row>
    <row r="103" spans="2:11" x14ac:dyDescent="0.25">
      <c r="B103" s="6" t="s">
        <v>54</v>
      </c>
      <c r="C103" s="5" t="s">
        <v>59</v>
      </c>
      <c r="D103" s="184" t="s">
        <v>58</v>
      </c>
      <c r="E103" s="4" t="s">
        <v>22</v>
      </c>
      <c r="F103" s="25" t="s">
        <v>43</v>
      </c>
      <c r="G103" s="96"/>
      <c r="H103" s="112" t="s">
        <v>511</v>
      </c>
      <c r="I103" s="118" t="s">
        <v>43</v>
      </c>
      <c r="J103" s="105" t="s">
        <v>43</v>
      </c>
      <c r="K103" s="109" t="s">
        <v>517</v>
      </c>
    </row>
    <row r="104" spans="2:11" x14ac:dyDescent="0.25">
      <c r="B104" s="6" t="s">
        <v>54</v>
      </c>
      <c r="C104" s="5" t="s">
        <v>57</v>
      </c>
      <c r="D104" s="173" t="s">
        <v>56</v>
      </c>
      <c r="E104" s="4" t="s">
        <v>22</v>
      </c>
      <c r="F104" s="25" t="s">
        <v>43</v>
      </c>
      <c r="G104" s="96"/>
      <c r="H104" s="112" t="s">
        <v>511</v>
      </c>
      <c r="I104" s="118" t="s">
        <v>43</v>
      </c>
      <c r="J104" s="105" t="s">
        <v>43</v>
      </c>
      <c r="K104" s="109" t="s">
        <v>517</v>
      </c>
    </row>
    <row r="105" spans="2:11" x14ac:dyDescent="0.25">
      <c r="B105" s="6" t="s">
        <v>54</v>
      </c>
      <c r="C105" s="5" t="s">
        <v>53</v>
      </c>
      <c r="D105" s="184" t="s">
        <v>52</v>
      </c>
      <c r="E105" s="4" t="s">
        <v>22</v>
      </c>
      <c r="F105" s="25" t="s">
        <v>43</v>
      </c>
      <c r="G105" s="96"/>
      <c r="H105" s="112" t="s">
        <v>511</v>
      </c>
      <c r="I105" s="118" t="s">
        <v>43</v>
      </c>
      <c r="J105" s="105" t="s">
        <v>43</v>
      </c>
      <c r="K105" s="109" t="s">
        <v>517</v>
      </c>
    </row>
    <row r="106" spans="2:11" x14ac:dyDescent="0.25">
      <c r="B106" s="6" t="s">
        <v>46</v>
      </c>
      <c r="C106" s="5" t="s">
        <v>45</v>
      </c>
      <c r="D106" s="173" t="s">
        <v>44</v>
      </c>
      <c r="E106" s="4" t="s">
        <v>22</v>
      </c>
      <c r="F106" s="25" t="s">
        <v>43</v>
      </c>
      <c r="G106" s="96"/>
      <c r="H106" s="112" t="s">
        <v>511</v>
      </c>
      <c r="I106" s="118" t="s">
        <v>43</v>
      </c>
      <c r="J106" s="105" t="s">
        <v>43</v>
      </c>
      <c r="K106" s="109" t="s">
        <v>517</v>
      </c>
    </row>
    <row r="107" spans="2:11" x14ac:dyDescent="0.25">
      <c r="B107" s="175" t="s">
        <v>40</v>
      </c>
      <c r="C107" s="176" t="s">
        <v>39</v>
      </c>
      <c r="D107" s="173" t="s">
        <v>38</v>
      </c>
      <c r="E107" s="4" t="s">
        <v>22</v>
      </c>
      <c r="F107" s="96"/>
      <c r="G107" s="102" t="s">
        <v>37</v>
      </c>
      <c r="H107" s="112" t="s">
        <v>511</v>
      </c>
      <c r="I107" s="117" t="s">
        <v>37</v>
      </c>
      <c r="J107" s="102" t="s">
        <v>37</v>
      </c>
      <c r="K107" s="109" t="s">
        <v>517</v>
      </c>
    </row>
    <row r="108" spans="2:11" x14ac:dyDescent="0.25">
      <c r="B108" s="6" t="s">
        <v>31</v>
      </c>
      <c r="C108" s="5" t="s">
        <v>33</v>
      </c>
      <c r="D108" s="173" t="s">
        <v>32</v>
      </c>
      <c r="E108" s="4" t="s">
        <v>22</v>
      </c>
      <c r="F108" s="47" t="s">
        <v>9</v>
      </c>
      <c r="G108" s="96"/>
      <c r="H108" s="112" t="s">
        <v>511</v>
      </c>
      <c r="I108" s="116" t="s">
        <v>9</v>
      </c>
      <c r="J108" s="107" t="s">
        <v>9</v>
      </c>
      <c r="K108" s="109" t="s">
        <v>517</v>
      </c>
    </row>
    <row r="109" spans="2:11" x14ac:dyDescent="0.25">
      <c r="B109" s="6" t="s">
        <v>31</v>
      </c>
      <c r="C109" s="5" t="s">
        <v>30</v>
      </c>
      <c r="D109" s="173" t="s">
        <v>29</v>
      </c>
      <c r="E109" s="4" t="s">
        <v>22</v>
      </c>
      <c r="F109" s="25" t="s">
        <v>43</v>
      </c>
      <c r="G109" s="96"/>
      <c r="H109" s="112" t="s">
        <v>511</v>
      </c>
      <c r="I109" s="118" t="s">
        <v>43</v>
      </c>
      <c r="J109" s="105" t="s">
        <v>43</v>
      </c>
      <c r="K109" s="109" t="s">
        <v>517</v>
      </c>
    </row>
    <row r="110" spans="2:11" x14ac:dyDescent="0.25">
      <c r="B110" s="175" t="s">
        <v>25</v>
      </c>
      <c r="C110" s="176" t="s">
        <v>24</v>
      </c>
      <c r="D110" s="173" t="s">
        <v>23</v>
      </c>
      <c r="E110" s="4" t="s">
        <v>22</v>
      </c>
      <c r="F110" s="96"/>
      <c r="G110" s="103" t="s">
        <v>18</v>
      </c>
      <c r="H110" s="113" t="s">
        <v>514</v>
      </c>
      <c r="I110" s="120" t="s">
        <v>18</v>
      </c>
      <c r="J110" s="103" t="s">
        <v>18</v>
      </c>
      <c r="K110" s="109" t="s">
        <v>517</v>
      </c>
    </row>
    <row r="111" spans="2:11" x14ac:dyDescent="0.25">
      <c r="B111" s="6" t="s">
        <v>17</v>
      </c>
      <c r="C111" s="38" t="s">
        <v>16</v>
      </c>
      <c r="D111" s="173" t="s">
        <v>446</v>
      </c>
      <c r="E111" s="4" t="s">
        <v>22</v>
      </c>
      <c r="F111" s="25" t="s">
        <v>43</v>
      </c>
      <c r="G111" s="96"/>
      <c r="H111" s="112" t="s">
        <v>511</v>
      </c>
      <c r="I111" s="118" t="s">
        <v>43</v>
      </c>
      <c r="J111" s="107" t="s">
        <v>9</v>
      </c>
      <c r="K111" s="110" t="s">
        <v>519</v>
      </c>
    </row>
  </sheetData>
  <sheetProtection algorithmName="SHA-512" hashValue="Yo4hO2LsI0qQGdqWoe3ftWC0jKPufUKoOdhjX/IhFRz5u5lz868z2zdOONxCfsk+bP6BKMi6c0LpYDK+4/3CIA==" saltValue="LEdatszStFy5gsGpve1z+g==" spinCount="100000" sheet="1" objects="1" scenarios="1" selectLockedCells="1" selectUnlockedCells="1"/>
  <sortState xmlns:xlrd2="http://schemas.microsoft.com/office/spreadsheetml/2017/richdata2" ref="B10:K111">
    <sortCondition ref="D10:D111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STAR_ICMi</vt:lpstr>
      <vt:lpstr>ICMi</vt:lpstr>
      <vt:lpstr>LIMeco</vt:lpstr>
      <vt:lpstr>%CAMPIONI_LIMeco</vt:lpstr>
      <vt:lpstr>TAB_1B</vt:lpstr>
      <vt:lpstr>STATO ECOLOGICO</vt:lpstr>
      <vt:lpstr>STATO AMBIENTALE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Piovano</dc:creator>
  <cp:lastModifiedBy>Silvia Piovano</cp:lastModifiedBy>
  <dcterms:created xsi:type="dcterms:W3CDTF">2024-02-21T09:45:31Z</dcterms:created>
  <dcterms:modified xsi:type="dcterms:W3CDTF">2025-05-19T13:21:28Z</dcterms:modified>
</cp:coreProperties>
</file>